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Applicant" sheetId="2" state="visible" r:id="rId4"/>
    <sheet name="Games" sheetId="3" state="visible" r:id="rId5"/>
    <sheet name="Summary" sheetId="4" state="visible" r:id="rId6"/>
  </sheets>
  <definedNames>
    <definedName function="false" hidden="true" localSheetId="2" name="_xlnm._FilterDatabase" vbProcedure="false">Games!$A$4:$P$1005</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19" authorId="0">
      <text>
        <r>
          <rPr>
            <sz val="10"/>
            <rFont val="Arial"/>
            <family val="2"/>
          </rPr>
          <t xml:space="preserve">e.g. owner, employee, game master, designer, consultant, investor, family member of owner</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I4" authorId="0">
      <text>
        <r>
          <rPr>
            <sz val="10"/>
            <rFont val="Arial"/>
            <family val="2"/>
          </rPr>
          <t xml:space="preserve">Yes = you played this game before (other paths, variations or groupings count as the same game). Listed but not counted.</t>
        </r>
      </text>
    </comment>
    <comment ref="J4" authorId="0">
      <text>
        <r>
          <rPr>
            <sz val="10"/>
            <rFont val="Arial"/>
            <family val="2"/>
          </rPr>
          <t xml:space="preserve">Yes = the room has closed since. Closed rooms still count.</t>
        </r>
      </text>
    </comment>
    <comment ref="K4" authorId="0">
      <text>
        <r>
          <rPr>
            <sz val="10"/>
            <rFont val="Arial"/>
            <family val="2"/>
          </rPr>
          <t xml:space="preserve">Yes = pop-up, portable or other format that may or may not count. Counted, but shown separately on the Summary. Describe it in Notes.</t>
        </r>
      </text>
    </comment>
    <comment ref="M4" authorId="0">
      <text>
        <r>
          <rPr>
            <sz val="10"/>
            <rFont val="Arial"/>
            <family val="2"/>
          </rPr>
          <t xml:space="preserve">Optional. A link to a photo, e.g. the room's own Facebook/Instagram post of your team photo.</t>
        </r>
      </text>
    </comment>
  </commentList>
</comments>
</file>

<file path=xl/sharedStrings.xml><?xml version="1.0" encoding="utf-8"?>
<sst xmlns="http://schemas.openxmlformats.org/spreadsheetml/2006/main" count="138" uniqueCount="137">
  <si>
    <t xml:space="preserve">TERPECA Application – Escape Room Game List</t>
  </si>
  <si>
    <t xml:space="preserve">A template for preparing your game list when applying to TERPECA as a voter or nominator.</t>
  </si>
  <si>
    <t xml:space="preserve">Template version 1.1, October 2026</t>
  </si>
  <si>
    <t xml:space="preserve">What TERPECA asks for</t>
  </si>
  <si>
    <t xml:space="preserve">• Voters need at least 100 games played. Nominators need at least 200.</t>
  </si>
  <si>
    <t xml:space="preserve">• A list of the games you played, with dates, is required. This file is that list.</t>
  </si>
  <si>
    <t xml:space="preserve">• Some pictures from your games, so the ambassador can see you are a real player and that you actually played. You do NOT need a picture for every game.</t>
  </si>
  <si>
    <t xml:space="preserve">What counts (TERPECA's rules)</t>
  </si>
  <si>
    <t xml:space="preserve">• The guiding rule: count any in-person experience that a reasonable enthusiast would also count as an escape room.</t>
  </si>
  <si>
    <t xml:space="preserve">• Counts: in-person escape rooms. On Morty, everything in the IRL Escape Room category counts.</t>
  </si>
  <si>
    <t xml:space="preserve">• Does not count: online games, tabletop games, puzzle hunts, haunts and pure immersive theater. On Morty, the Virtual, Tabletop and Haunt categories do not count.</t>
  </si>
  <si>
    <t xml:space="preserve">• VR escape rooms count ONLY if you had to visit a physical venue (they can't be played from home) and they are explicitly marketed as escape rooms.</t>
  </si>
  <si>
    <t xml:space="preserve">• Pop-ups, portable games and other formats may or may not count, depending on the specific experience. Use your best judgment and mark them Borderline? = Yes.</t>
  </si>
  <si>
    <t xml:space="preserve">• Each game counts once. Replays, different variations, different paths or different groupings of the same game all count as ONE game. If you list them, mark Replay? = Yes.</t>
  </si>
  <si>
    <t xml:space="preserve">• Rooms that have since closed still count. Mark them Room closed? = Yes.</t>
  </si>
  <si>
    <t xml:space="preserve">• There is no time limit. Reaching 100 games over many years is completely fine.</t>
  </si>
  <si>
    <t xml:space="preserve">• TERPECA staff make the final call on whether any particular experience counts.</t>
  </si>
  <si>
    <t xml:space="preserve">How to fill in this file</t>
  </si>
  <si>
    <t xml:space="preserve">• Yellow cells are for you to fill in. Grey cells calculate themselves – leave them alone.</t>
  </si>
  <si>
    <t xml:space="preserve">• Column headers marked ▾ are dropdowns: click the cell, then pick from the small arrow that appears.</t>
  </si>
  <si>
    <t xml:space="preserve">• Applicant tab: your details, your evidence links and any affiliation with escape room businesses.</t>
  </si>
  <si>
    <t xml:space="preserve">• Games tab: one row per game. Required: Year, Room / game, Company (operator), City, Country. Month and Day are optional.</t>
  </si>
  <si>
    <t xml:space="preserve">• For older games, the year is enough. Don't guess a month or day you don't know – an honest "2016" is better than an invented date.</t>
  </si>
  <si>
    <t xml:space="preserve">• Write the company and room names as they appear on the company's website, so the ambassador can find them if needed.</t>
  </si>
  <si>
    <t xml:space="preserve">• Borderline games: mark Borderline? = Yes and write in Notes what kind of experience it was.</t>
  </si>
  <si>
    <t xml:space="preserve">• The grey row at the top of the Games tab is an example. It is not counted and you can delete it.</t>
  </si>
  <si>
    <t xml:space="preserve">• Summary tab: your total, progress toward 100 and 200, and a checklist to see if you're ready to apply.</t>
  </si>
  <si>
    <t xml:space="preserve">Finding old dates and photos</t>
  </si>
  <si>
    <t xml:space="preserve">• Search your email for booking confirmations – search for the company name or words like "booking", "reservation", "escape".</t>
  </si>
  <si>
    <t xml:space="preserve">• Many rooms email you the team photo after the game. These emails give you both a photo and a date.</t>
  </si>
  <si>
    <t xml:space="preserve">• Your bank or card statements show the payment date.</t>
  </si>
  <si>
    <t xml:space="preserve">• Photos on your phone keep the date they were taken.</t>
  </si>
  <si>
    <t xml:space="preserve">• Many rooms post team photos on their Facebook or Instagram pages. You can paste a link to that post in the Evidence link column.</t>
  </si>
  <si>
    <t xml:space="preserve">Evidence – keep it simple</t>
  </si>
  <si>
    <t xml:space="preserve">Option 1: a public social media profile (Facebook or Instagram) with pictures from different games over time.</t>
  </si>
  <si>
    <t xml:space="preserve">Option 2: a Google Drive (or similar) folder with some pictures, shared with the ambassador only. The pictures stay private.</t>
  </si>
  <si>
    <t xml:space="preserve">If you track your games on Morty, EscapeAll.gr or a similar site, add those profile links too. The Applicant tab has a separate field for each, so fill in everything you have.</t>
  </si>
  <si>
    <t xml:space="preserve">The ambassador may sometimes ask for more information. That's a normal part of checking applications.</t>
  </si>
  <si>
    <t xml:space="preserve">Affiliations</t>
  </si>
  <si>
    <t xml:space="preserve">If you own, work for, design for, consult for or are otherwise connected to an escape room business – now or in the past – declare it on the Applicant tab. Declaring affiliations is normal and expected; hiding one is what causes problems.</t>
  </si>
  <si>
    <t xml:space="preserve">Applying</t>
  </si>
  <si>
    <t xml:space="preserve">Using the Google Sheet: click Share, set General access to "Anyone with the link" as Viewer, and copy the link.</t>
  </si>
  <si>
    <t xml:space="preserve">Using the Excel file: upload it to Google Drive or OneDrive and create a view-only link the same way.</t>
  </si>
  <si>
    <t xml:space="preserve">Then apply at https://voters.terpeca.com and include the link to this list and the link to your profile or photo folder.</t>
  </si>
  <si>
    <t xml:space="preserve">Report the number of games counted on the Summary tab. Never report more games than you actually played.</t>
  </si>
  <si>
    <t xml:space="preserve">If borderline games are what take you past 100 or 200, describe them in your application.</t>
  </si>
  <si>
    <t xml:space="preserve">Privacy</t>
  </si>
  <si>
    <t xml:space="preserve">This file will be seen by the TERPECA ambassador. In the Teammates column, use first names or community nicknames, and only if your teammates are fine with being listed. Anything you write in Notes will be visible too.</t>
  </si>
  <si>
    <t xml:space="preserve">Applicant</t>
  </si>
  <si>
    <t xml:space="preserve">Fill in the yellow cells.</t>
  </si>
  <si>
    <t xml:space="preserve">About you</t>
  </si>
  <si>
    <t xml:space="preserve">Full name</t>
  </si>
  <si>
    <t xml:space="preserve">Community nickname (if any)</t>
  </si>
  <si>
    <t xml:space="preserve">Country of residence</t>
  </si>
  <si>
    <t xml:space="preserve">City</t>
  </si>
  <si>
    <t xml:space="preserve">Evidence links (fill in as many as you have)</t>
  </si>
  <si>
    <t xml:space="preserve">Social media profile (Facebook or Instagram)</t>
  </si>
  <si>
    <t xml:space="preserve">Public, with pictures from your games</t>
  </si>
  <si>
    <t xml:space="preserve">Morty profile</t>
  </si>
  <si>
    <t xml:space="preserve">Your Morty profile link, if you use Morty</t>
  </si>
  <si>
    <t xml:space="preserve">Other tracking site profile</t>
  </si>
  <si>
    <t xml:space="preserve">EscapeAll.gr, Escape the Review, etc.</t>
  </si>
  <si>
    <t xml:space="preserve">Photo folder link (Drive etc.)</t>
  </si>
  <si>
    <t xml:space="preserve">Shared with the ambassador only</t>
  </si>
  <si>
    <t xml:space="preserve">Affiliations with escape room businesses</t>
  </si>
  <si>
    <t xml:space="preserve">Any affiliation, now or in the past? ▾</t>
  </si>
  <si>
    <t xml:space="preserve">Click the cell, then pick Yes or No from the arrow</t>
  </si>
  <si>
    <t xml:space="preserve">If Yes, list them below. Declaring affiliations is normal and expected.</t>
  </si>
  <si>
    <t xml:space="preserve">Company</t>
  </si>
  <si>
    <t xml:space="preserve">Your role</t>
  </si>
  <si>
    <t xml:space="preserve">From (year)</t>
  </si>
  <si>
    <t xml:space="preserve">Until (year / current)</t>
  </si>
  <si>
    <t xml:space="preserve">Games played</t>
  </si>
  <si>
    <t xml:space="preserve">One row per in-person game. Required columns are marked *. For older games the year alone is fine.</t>
  </si>
  <si>
    <t xml:space="preserve">Yellow = fill in. Grey = calculated, don't edit. Columns marked ▾ are dropdowns: click the cell, then pick from the arrow. Row 5 is an example and is not counted (you can delete it).</t>
  </si>
  <si>
    <t xml:space="preserve">#</t>
  </si>
  <si>
    <t xml:space="preserve">Year *</t>
  </si>
  <si>
    <t xml:space="preserve">Month ▾</t>
  </si>
  <si>
    <t xml:space="preserve">Day</t>
  </si>
  <si>
    <t xml:space="preserve">Room / game *</t>
  </si>
  <si>
    <t xml:space="preserve">Company (operator) *</t>
  </si>
  <si>
    <t xml:space="preserve">City *</t>
  </si>
  <si>
    <t xml:space="preserve">Country *</t>
  </si>
  <si>
    <t xml:space="preserve">Replay? ▾</t>
  </si>
  <si>
    <t xml:space="preserve">Room closed? ▾</t>
  </si>
  <si>
    <t xml:space="preserve">Borderline? ▾</t>
  </si>
  <si>
    <t xml:space="preserve">Teammates (optional)</t>
  </si>
  <si>
    <t xml:space="preserve">Evidence link (optional)</t>
  </si>
  <si>
    <t xml:space="preserve">Notes (optional)</t>
  </si>
  <si>
    <t xml:space="preserve">Status</t>
  </si>
  <si>
    <t xml:space="preserve">Check</t>
  </si>
  <si>
    <t xml:space="preserve">helper: new company</t>
  </si>
  <si>
    <t xml:space="preserve">helper: new country</t>
  </si>
  <si>
    <t xml:space="preserve">EXAMPLE</t>
  </si>
  <si>
    <t xml:space="preserve">Mar</t>
  </si>
  <si>
    <t xml:space="preserve">The Lighthouse</t>
  </si>
  <si>
    <t xml:space="preserve">Example Escape Co.</t>
  </si>
  <si>
    <t xml:space="preserve">Brașov</t>
  </si>
  <si>
    <t xml:space="preserve">Romania</t>
  </si>
  <si>
    <t xml:space="preserve">Yes</t>
  </si>
  <si>
    <t xml:space="preserve">Ana, Mihai</t>
  </si>
  <si>
    <t xml:space="preserve">https://www.facebook.com/... (room's team photo post)</t>
  </si>
  <si>
    <t xml:space="preserve">Great finale</t>
  </si>
  <si>
    <t xml:space="preserve">Not counted</t>
  </si>
  <si>
    <t xml:space="preserve">Summary</t>
  </si>
  <si>
    <t xml:space="preserve">Everything on this tab is calculated automatically.</t>
  </si>
  <si>
    <t xml:space="preserve">Your count</t>
  </si>
  <si>
    <t xml:space="preserve">Games counted</t>
  </si>
  <si>
    <t xml:space="preserve">…of which marked borderline</t>
  </si>
  <si>
    <t xml:space="preserve">Games counted without borderline games</t>
  </si>
  <si>
    <t xml:space="preserve">Replays listed (not counted)</t>
  </si>
  <si>
    <t xml:space="preserve">Rows with missing information</t>
  </si>
  <si>
    <t xml:space="preserve">Possible unmarked replays</t>
  </si>
  <si>
    <t xml:space="preserve">Borderline games without a note</t>
  </si>
  <si>
    <t xml:space="preserve">Counted games in rooms now closed</t>
  </si>
  <si>
    <t xml:space="preserve">Counted games with an evidence link</t>
  </si>
  <si>
    <t xml:space="preserve">Different companies</t>
  </si>
  <si>
    <t xml:space="preserve">Different countries</t>
  </si>
  <si>
    <t xml:space="preserve">First game (year)</t>
  </si>
  <si>
    <t xml:space="preserve">Latest game (year)</t>
  </si>
  <si>
    <t xml:space="preserve">Progress</t>
  </si>
  <si>
    <t xml:space="preserve">Voter (100 games)</t>
  </si>
  <si>
    <t xml:space="preserve">Nominator (200 games)</t>
  </si>
  <si>
    <t xml:space="preserve">Ready to apply? (voter level)</t>
  </si>
  <si>
    <t xml:space="preserve">At least 100 counted games</t>
  </si>
  <si>
    <t xml:space="preserve">No rows with missing information</t>
  </si>
  <si>
    <t xml:space="preserve">No possible unmarked replays</t>
  </si>
  <si>
    <t xml:space="preserve">Every borderline game has a note</t>
  </si>
  <si>
    <t xml:space="preserve">100 reached without borderline games (⚠ = explain them in your application)</t>
  </si>
  <si>
    <t xml:space="preserve">Name filled in (Applicant tab)</t>
  </si>
  <si>
    <t xml:space="preserve">At least one evidence link (Applicant tab)</t>
  </si>
  <si>
    <t xml:space="preserve">Affiliation question answered (Applicant tab)</t>
  </si>
  <si>
    <t xml:space="preserve">Counted games per year</t>
  </si>
  <si>
    <t xml:space="preserve">Year</t>
  </si>
  <si>
    <t xml:space="preserve">Games</t>
  </si>
  <si>
    <t xml:space="preserve">Before 2014</t>
  </si>
  <si>
    <t xml:space="preserve">Total</t>
  </si>
</sst>
</file>

<file path=xl/styles.xml><?xml version="1.0" encoding="utf-8"?>
<styleSheet xmlns="http://schemas.openxmlformats.org/spreadsheetml/2006/main">
  <numFmts count="5">
    <numFmt numFmtId="164" formatCode="General"/>
    <numFmt numFmtId="165" formatCode="@"/>
    <numFmt numFmtId="166" formatCode="General"/>
    <numFmt numFmtId="167" formatCode="0"/>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16"/>
      <color rgb="FF000000"/>
      <name val="Arial"/>
      <family val="0"/>
      <charset val="1"/>
    </font>
    <font>
      <i val="true"/>
      <sz val="10"/>
      <color rgb="FF555555"/>
      <name val="Arial"/>
      <family val="0"/>
      <charset val="1"/>
    </font>
    <font>
      <b val="true"/>
      <sz val="11"/>
      <color rgb="FF2F3A4A"/>
      <name val="Arial"/>
      <family val="0"/>
      <charset val="1"/>
    </font>
    <font>
      <sz val="10"/>
      <color rgb="FF000000"/>
      <name val="Arial"/>
      <family val="0"/>
      <charset val="1"/>
    </font>
    <font>
      <i val="true"/>
      <sz val="9"/>
      <color rgb="FF666666"/>
      <name val="Arial"/>
      <family val="0"/>
      <charset val="1"/>
    </font>
    <font>
      <b val="true"/>
      <sz val="10"/>
      <color rgb="FFFFFFFF"/>
      <name val="Arial"/>
      <family val="0"/>
      <charset val="1"/>
    </font>
    <font>
      <sz val="10"/>
      <name val="Arial"/>
      <family val="2"/>
    </font>
    <font>
      <sz val="9"/>
      <color rgb="FF666666"/>
      <name val="Arial"/>
      <family val="0"/>
      <charset val="1"/>
    </font>
    <font>
      <i val="true"/>
      <sz val="10"/>
      <color rgb="FF7A7A7A"/>
      <name val="Arial"/>
      <family val="0"/>
      <charset val="1"/>
    </font>
    <font>
      <sz val="9"/>
      <color rgb="FF999999"/>
      <name val="Arial"/>
      <family val="0"/>
      <charset val="1"/>
    </font>
    <font>
      <b val="true"/>
      <sz val="10"/>
      <color rgb="FF000000"/>
      <name val="Arial"/>
      <family val="0"/>
      <charset val="1"/>
    </font>
    <font>
      <sz val="10"/>
      <color rgb="FF2F3A4A"/>
      <name val="Consolas"/>
      <family val="0"/>
      <charset val="1"/>
    </font>
    <font>
      <b val="true"/>
      <sz val="11"/>
      <color rgb="FF000000"/>
      <name val="Arial"/>
      <family val="0"/>
      <charset val="1"/>
    </font>
  </fonts>
  <fills count="7">
    <fill>
      <patternFill patternType="none"/>
    </fill>
    <fill>
      <patternFill patternType="gray125"/>
    </fill>
    <fill>
      <patternFill patternType="solid">
        <fgColor rgb="FFDCE3EC"/>
        <bgColor rgb="FFEDEDED"/>
      </patternFill>
    </fill>
    <fill>
      <patternFill patternType="solid">
        <fgColor rgb="FFFFF6D5"/>
        <bgColor rgb="FFF2F2F2"/>
      </patternFill>
    </fill>
    <fill>
      <patternFill patternType="solid">
        <fgColor rgb="FF2F3A4A"/>
        <bgColor rgb="FF333300"/>
      </patternFill>
    </fill>
    <fill>
      <patternFill patternType="solid">
        <fgColor rgb="FFF2F2F2"/>
        <bgColor rgb="FFEDEDED"/>
      </patternFill>
    </fill>
    <fill>
      <patternFill patternType="solid">
        <fgColor rgb="FFEDEDED"/>
        <bgColor rgb="FFF2F2F2"/>
      </patternFill>
    </fill>
  </fills>
  <borders count="2">
    <border diagonalUp="false" diagonalDown="false">
      <left/>
      <right/>
      <top/>
      <bottom/>
      <diagonal/>
    </border>
    <border diagonalUp="false" diagonalDown="false">
      <left style="thin">
        <color rgb="FFC8C8C8"/>
      </left>
      <right style="thin">
        <color rgb="FFC8C8C8"/>
      </right>
      <top style="thin">
        <color rgb="FFC8C8C8"/>
      </top>
      <bottom style="thin">
        <color rgb="FFC8C8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2" fillId="5" borderId="1" xfId="0" applyFont="true" applyBorder="true" applyAlignment="false" applyProtection="false">
      <alignment horizontal="general" vertical="bottom" textRotation="0" wrapText="false" indent="0" shrinkToFit="false"/>
      <protection locked="true" hidden="false"/>
    </xf>
    <xf numFmtId="164" fontId="7" fillId="6" borderId="1" xfId="0" applyFont="true" applyBorder="true" applyAlignment="true" applyProtection="false">
      <alignment horizontal="center"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7" fillId="6"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6" borderId="1" xfId="0" applyFont="true" applyBorder="true" applyAlignment="true" applyProtection="false">
      <alignment horizontal="center" vertical="bottom" textRotation="0" wrapText="false" indent="0" shrinkToFit="false"/>
      <protection locked="true" hidden="false"/>
    </xf>
    <xf numFmtId="167" fontId="7" fillId="6" borderId="1" xfId="0" applyFont="true" applyBorder="true" applyAlignment="true" applyProtection="false">
      <alignment horizontal="center" vertical="bottom" textRotation="0" wrapText="false" indent="0" shrinkToFit="false"/>
      <protection locked="true" hidden="false"/>
    </xf>
    <xf numFmtId="168" fontId="14" fillId="6" borderId="1"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16" fillId="6" borderId="1" xfId="0" applyFont="true" applyBorder="true" applyAlignment="true" applyProtection="false">
      <alignment horizontal="center" vertical="bottom" textRotation="0" wrapText="false" indent="0" shrinkToFit="false"/>
      <protection locked="true" hidden="false"/>
    </xf>
    <xf numFmtId="164" fontId="9" fillId="4"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7" fontId="7" fillId="0"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2F3A4A"/>
          <bgColor rgb="FF000000"/>
        </patternFill>
      </fill>
    </dxf>
    <dxf>
      <fill>
        <patternFill patternType="solid">
          <fgColor rgb="FFEDEDED"/>
          <bgColor rgb="FF000000"/>
        </patternFill>
      </fill>
    </dxf>
    <dxf>
      <fill>
        <patternFill patternType="solid">
          <fgColor rgb="FFF2F2F2"/>
          <bgColor rgb="FF000000"/>
        </patternFill>
      </fill>
    </dxf>
    <dxf>
      <fill>
        <patternFill patternType="solid">
          <fgColor rgb="FF000000"/>
          <bgColor rgb="FF000000"/>
        </patternFill>
      </fill>
    </dxf>
    <dxf>
      <fill>
        <patternFill patternType="solid">
          <fgColor rgb="FF7A7A7A"/>
          <bgColor rgb="FF000000"/>
        </patternFill>
      </fill>
    </dxf>
    <dxf>
      <fill>
        <patternFill patternType="solid">
          <fgColor rgb="FFFFFFFF"/>
          <bgColor rgb="FF000000"/>
        </patternFill>
      </fill>
    </dxf>
    <dxf>
      <fill>
        <patternFill patternType="solid">
          <fgColor rgb="FFFFF6D5"/>
          <bgColor rgb="FF000000"/>
        </patternFill>
      </fill>
    </dxf>
    <dxf>
      <font>
        <name val="Arial"/>
        <charset val="1"/>
        <family val="0"/>
        <b val="1"/>
        <color rgb="FF1E7B34"/>
      </font>
    </dxf>
    <dxf>
      <font>
        <name val="Arial"/>
        <charset val="1"/>
        <family val="0"/>
        <b val="1"/>
        <color rgb="FFC0392B"/>
      </font>
    </dxf>
    <dxf>
      <font>
        <name val="Arial"/>
        <charset val="1"/>
        <family val="0"/>
        <color rgb="FF7A7A7A"/>
      </font>
    </dxf>
    <dxf>
      <font>
        <name val="Arial"/>
        <charset val="1"/>
        <family val="0"/>
        <color rgb="FFC0392B"/>
      </font>
    </dxf>
    <dxf>
      <font>
        <name val="Arial"/>
        <charset val="1"/>
        <family val="0"/>
        <b val="1"/>
        <color rgb="FFD35400"/>
      </font>
    </dxf>
  </dxfs>
  <colors>
    <indexedColors>
      <rgbColor rgb="FF000000"/>
      <rgbColor rgb="FFFFFFFF"/>
      <rgbColor rgb="FFFF0000"/>
      <rgbColor rgb="FF00FF00"/>
      <rgbColor rgb="FF0000FF"/>
      <rgbColor rgb="FFFFFF00"/>
      <rgbColor rgb="FFFF00FF"/>
      <rgbColor rgb="FF00FFFF"/>
      <rgbColor rgb="FF800000"/>
      <rgbColor rgb="FF1E7B34"/>
      <rgbColor rgb="FF000080"/>
      <rgbColor rgb="FF808000"/>
      <rgbColor rgb="FF800080"/>
      <rgbColor rgb="FF008080"/>
      <rgbColor rgb="FFC8C8C8"/>
      <rgbColor rgb="FF7A7A7A"/>
      <rgbColor rgb="FF9999FF"/>
      <rgbColor rgb="FF993366"/>
      <rgbColor rgb="FFFFF6D5"/>
      <rgbColor rgb="FFF2F2F2"/>
      <rgbColor rgb="FF660066"/>
      <rgbColor rgb="FFFF8080"/>
      <rgbColor rgb="FF0066CC"/>
      <rgbColor rgb="FFDCE3EC"/>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99CC00"/>
      <rgbColor rgb="FFFFCC00"/>
      <rgbColor rgb="FFFF9900"/>
      <rgbColor rgb="FFD35400"/>
      <rgbColor rgb="FF666666"/>
      <rgbColor rgb="FF999999"/>
      <rgbColor rgb="FF003366"/>
      <rgbColor rgb="FF339966"/>
      <rgbColor rgb="FF003300"/>
      <rgbColor rgb="FF333300"/>
      <rgbColor rgb="FFC0392B"/>
      <rgbColor rgb="FF993366"/>
      <rgbColor rgb="FF555555"/>
      <rgbColor rgb="FF2F3A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25.5" hidden="false" customHeight="true" outlineLevel="0" collapsed="false">
      <c r="B1" s="1" t="s">
        <v>0</v>
      </c>
    </row>
    <row r="2" customFormat="false" ht="15" hidden="false" customHeight="false" outlineLevel="0" collapsed="false">
      <c r="B2" s="2" t="s">
        <v>1</v>
      </c>
    </row>
    <row r="3" customFormat="false" ht="15" hidden="false" customHeight="false" outlineLevel="0" collapsed="false">
      <c r="B3" s="2" t="s">
        <v>2</v>
      </c>
    </row>
    <row r="4" customFormat="false" ht="15" hidden="false" customHeight="false" outlineLevel="0" collapsed="false">
      <c r="B4" s="3"/>
    </row>
    <row r="5" customFormat="false" ht="18" hidden="false" customHeight="true" outlineLevel="0" collapsed="false">
      <c r="B5" s="4" t="s">
        <v>3</v>
      </c>
    </row>
    <row r="6" customFormat="false" ht="15" hidden="false" customHeight="true" outlineLevel="0" collapsed="false">
      <c r="B6" s="5" t="s">
        <v>4</v>
      </c>
    </row>
    <row r="7" customFormat="false" ht="15" hidden="false" customHeight="true" outlineLevel="0" collapsed="false">
      <c r="B7" s="5" t="s">
        <v>5</v>
      </c>
    </row>
    <row r="8" customFormat="false" ht="27.75" hidden="false" customHeight="true" outlineLevel="0" collapsed="false">
      <c r="B8" s="5" t="s">
        <v>6</v>
      </c>
    </row>
    <row r="9" customFormat="false" ht="15" hidden="false" customHeight="false" outlineLevel="0" collapsed="false">
      <c r="B9" s="3"/>
    </row>
    <row r="10" customFormat="false" ht="18" hidden="false" customHeight="true" outlineLevel="0" collapsed="false">
      <c r="B10" s="4" t="s">
        <v>7</v>
      </c>
    </row>
    <row r="11" customFormat="false" ht="27.75" hidden="false" customHeight="true" outlineLevel="0" collapsed="false">
      <c r="B11" s="5" t="s">
        <v>8</v>
      </c>
    </row>
    <row r="12" customFormat="false" ht="15" hidden="false" customHeight="true" outlineLevel="0" collapsed="false">
      <c r="B12" s="5" t="s">
        <v>9</v>
      </c>
    </row>
    <row r="13" customFormat="false" ht="27.75" hidden="false" customHeight="true" outlineLevel="0" collapsed="false">
      <c r="B13" s="5" t="s">
        <v>10</v>
      </c>
    </row>
    <row r="14" customFormat="false" ht="27.75" hidden="false" customHeight="true" outlineLevel="0" collapsed="false">
      <c r="B14" s="5" t="s">
        <v>11</v>
      </c>
    </row>
    <row r="15" customFormat="false" ht="27.75" hidden="false" customHeight="true" outlineLevel="0" collapsed="false">
      <c r="B15" s="5" t="s">
        <v>12</v>
      </c>
    </row>
    <row r="16" customFormat="false" ht="27.75" hidden="false" customHeight="true" outlineLevel="0" collapsed="false">
      <c r="B16" s="5" t="s">
        <v>13</v>
      </c>
    </row>
    <row r="17" customFormat="false" ht="15" hidden="false" customHeight="true" outlineLevel="0" collapsed="false">
      <c r="B17" s="5" t="s">
        <v>14</v>
      </c>
    </row>
    <row r="18" customFormat="false" ht="15" hidden="false" customHeight="true" outlineLevel="0" collapsed="false">
      <c r="B18" s="5" t="s">
        <v>15</v>
      </c>
    </row>
    <row r="19" customFormat="false" ht="15" hidden="false" customHeight="true" outlineLevel="0" collapsed="false">
      <c r="B19" s="5" t="s">
        <v>16</v>
      </c>
    </row>
    <row r="20" customFormat="false" ht="15" hidden="false" customHeight="false" outlineLevel="0" collapsed="false">
      <c r="B20" s="3"/>
    </row>
    <row r="21" customFormat="false" ht="18" hidden="false" customHeight="true" outlineLevel="0" collapsed="false">
      <c r="B21" s="4" t="s">
        <v>17</v>
      </c>
    </row>
    <row r="22" customFormat="false" ht="15" hidden="false" customHeight="true" outlineLevel="0" collapsed="false">
      <c r="B22" s="5" t="s">
        <v>18</v>
      </c>
    </row>
    <row r="23" customFormat="false" ht="15" hidden="false" customHeight="true" outlineLevel="0" collapsed="false">
      <c r="B23" s="5" t="s">
        <v>19</v>
      </c>
    </row>
    <row r="24" customFormat="false" ht="15" hidden="false" customHeight="true" outlineLevel="0" collapsed="false">
      <c r="B24" s="5" t="s">
        <v>20</v>
      </c>
    </row>
    <row r="25" customFormat="false" ht="27.75" hidden="false" customHeight="true" outlineLevel="0" collapsed="false">
      <c r="B25" s="5" t="s">
        <v>21</v>
      </c>
    </row>
    <row r="26" customFormat="false" ht="27.75" hidden="false" customHeight="true" outlineLevel="0" collapsed="false">
      <c r="B26" s="5" t="s">
        <v>22</v>
      </c>
    </row>
    <row r="27" customFormat="false" ht="27.75" hidden="false" customHeight="true" outlineLevel="0" collapsed="false">
      <c r="B27" s="5" t="s">
        <v>23</v>
      </c>
    </row>
    <row r="28" customFormat="false" ht="15" hidden="false" customHeight="true" outlineLevel="0" collapsed="false">
      <c r="B28" s="5" t="s">
        <v>24</v>
      </c>
    </row>
    <row r="29" customFormat="false" ht="15" hidden="false" customHeight="true" outlineLevel="0" collapsed="false">
      <c r="B29" s="5" t="s">
        <v>25</v>
      </c>
    </row>
    <row r="30" customFormat="false" ht="15" hidden="false" customHeight="true" outlineLevel="0" collapsed="false">
      <c r="B30" s="5" t="s">
        <v>26</v>
      </c>
    </row>
    <row r="31" customFormat="false" ht="15" hidden="false" customHeight="false" outlineLevel="0" collapsed="false">
      <c r="B31" s="3"/>
    </row>
    <row r="32" customFormat="false" ht="18" hidden="false" customHeight="true" outlineLevel="0" collapsed="false">
      <c r="B32" s="4" t="s">
        <v>27</v>
      </c>
    </row>
    <row r="33" customFormat="false" ht="27.75" hidden="false" customHeight="true" outlineLevel="0" collapsed="false">
      <c r="B33" s="5" t="s">
        <v>28</v>
      </c>
    </row>
    <row r="34" customFormat="false" ht="15" hidden="false" customHeight="true" outlineLevel="0" collapsed="false">
      <c r="B34" s="5" t="s">
        <v>29</v>
      </c>
    </row>
    <row r="35" customFormat="false" ht="15" hidden="false" customHeight="true" outlineLevel="0" collapsed="false">
      <c r="B35" s="5" t="s">
        <v>30</v>
      </c>
    </row>
    <row r="36" customFormat="false" ht="15" hidden="false" customHeight="true" outlineLevel="0" collapsed="false">
      <c r="B36" s="5" t="s">
        <v>31</v>
      </c>
    </row>
    <row r="37" customFormat="false" ht="27.75" hidden="false" customHeight="true" outlineLevel="0" collapsed="false">
      <c r="B37" s="5" t="s">
        <v>32</v>
      </c>
    </row>
    <row r="38" customFormat="false" ht="15" hidden="false" customHeight="false" outlineLevel="0" collapsed="false">
      <c r="B38" s="3"/>
    </row>
    <row r="39" customFormat="false" ht="18" hidden="false" customHeight="true" outlineLevel="0" collapsed="false">
      <c r="B39" s="4" t="s">
        <v>33</v>
      </c>
    </row>
    <row r="40" customFormat="false" ht="15" hidden="false" customHeight="true" outlineLevel="0" collapsed="false">
      <c r="B40" s="5" t="s">
        <v>34</v>
      </c>
    </row>
    <row r="41" customFormat="false" ht="27.75" hidden="false" customHeight="true" outlineLevel="0" collapsed="false">
      <c r="B41" s="5" t="s">
        <v>35</v>
      </c>
    </row>
    <row r="42" customFormat="false" ht="27.75" hidden="false" customHeight="true" outlineLevel="0" collapsed="false">
      <c r="B42" s="5" t="s">
        <v>36</v>
      </c>
    </row>
    <row r="43" customFormat="false" ht="15" hidden="false" customHeight="true" outlineLevel="0" collapsed="false">
      <c r="B43" s="5" t="s">
        <v>37</v>
      </c>
    </row>
    <row r="44" customFormat="false" ht="15" hidden="false" customHeight="false" outlineLevel="0" collapsed="false">
      <c r="B44" s="3"/>
    </row>
    <row r="45" customFormat="false" ht="18" hidden="false" customHeight="true" outlineLevel="0" collapsed="false">
      <c r="B45" s="4" t="s">
        <v>38</v>
      </c>
    </row>
    <row r="46" customFormat="false" ht="27.75" hidden="false" customHeight="true" outlineLevel="0" collapsed="false">
      <c r="B46" s="5" t="s">
        <v>39</v>
      </c>
    </row>
    <row r="47" customFormat="false" ht="15" hidden="false" customHeight="false" outlineLevel="0" collapsed="false">
      <c r="B47" s="3"/>
    </row>
    <row r="48" customFormat="false" ht="18" hidden="false" customHeight="true" outlineLevel="0" collapsed="false">
      <c r="B48" s="4" t="s">
        <v>40</v>
      </c>
    </row>
    <row r="49" customFormat="false" ht="15" hidden="false" customHeight="true" outlineLevel="0" collapsed="false">
      <c r="B49" s="5" t="s">
        <v>41</v>
      </c>
    </row>
    <row r="50" customFormat="false" ht="15" hidden="false" customHeight="true" outlineLevel="0" collapsed="false">
      <c r="B50" s="5" t="s">
        <v>42</v>
      </c>
    </row>
    <row r="51" customFormat="false" ht="27.75" hidden="false" customHeight="true" outlineLevel="0" collapsed="false">
      <c r="B51" s="5" t="s">
        <v>43</v>
      </c>
    </row>
    <row r="52" customFormat="false" ht="15" hidden="false" customHeight="true" outlineLevel="0" collapsed="false">
      <c r="B52" s="5" t="s">
        <v>44</v>
      </c>
    </row>
    <row r="53" customFormat="false" ht="15" hidden="false" customHeight="true" outlineLevel="0" collapsed="false">
      <c r="B53" s="5" t="s">
        <v>45</v>
      </c>
    </row>
    <row r="54" customFormat="false" ht="15" hidden="false" customHeight="false" outlineLevel="0" collapsed="false">
      <c r="B54" s="3"/>
    </row>
    <row r="55" customFormat="false" ht="18" hidden="false" customHeight="true" outlineLevel="0" collapsed="false">
      <c r="B55" s="4" t="s">
        <v>46</v>
      </c>
    </row>
    <row r="56" customFormat="false" ht="27.75" hidden="false" customHeight="true" outlineLevel="0" collapsed="false">
      <c r="B56" s="5"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42"/>
    <col collapsed="false" customWidth="true" hidden="false" outlineLevel="0" max="3" min="3" style="0" width="26"/>
    <col collapsed="false" customWidth="true" hidden="false" outlineLevel="0" max="4" min="4" style="0" width="14"/>
    <col collapsed="false" customWidth="true" hidden="false" outlineLevel="0" max="5" min="5" style="0" width="18"/>
  </cols>
  <sheetData>
    <row r="1" customFormat="false" ht="19.7" hidden="false" customHeight="false" outlineLevel="0" collapsed="false">
      <c r="A1" s="6" t="s">
        <v>48</v>
      </c>
    </row>
    <row r="2" customFormat="false" ht="15" hidden="false" customHeight="false" outlineLevel="0" collapsed="false">
      <c r="A2" s="7" t="s">
        <v>49</v>
      </c>
    </row>
    <row r="4" customFormat="false" ht="15" hidden="false" customHeight="false" outlineLevel="0" collapsed="false">
      <c r="A4" s="8" t="s">
        <v>50</v>
      </c>
      <c r="B4" s="9"/>
      <c r="C4" s="9"/>
      <c r="D4" s="9"/>
      <c r="E4" s="9"/>
    </row>
    <row r="5" customFormat="false" ht="15" hidden="false" customHeight="false" outlineLevel="0" collapsed="false">
      <c r="A5" s="10" t="s">
        <v>51</v>
      </c>
      <c r="B5" s="11"/>
      <c r="C5" s="11"/>
    </row>
    <row r="6" customFormat="false" ht="15" hidden="false" customHeight="false" outlineLevel="0" collapsed="false">
      <c r="A6" s="10" t="s">
        <v>52</v>
      </c>
      <c r="B6" s="11"/>
      <c r="C6" s="11"/>
    </row>
    <row r="7" customFormat="false" ht="15" hidden="false" customHeight="false" outlineLevel="0" collapsed="false">
      <c r="A7" s="10" t="s">
        <v>53</v>
      </c>
      <c r="B7" s="11"/>
      <c r="C7" s="11"/>
    </row>
    <row r="8" customFormat="false" ht="15" hidden="false" customHeight="false" outlineLevel="0" collapsed="false">
      <c r="A8" s="10" t="s">
        <v>54</v>
      </c>
      <c r="B8" s="11"/>
      <c r="C8" s="11"/>
    </row>
    <row r="10" customFormat="false" ht="15" hidden="false" customHeight="false" outlineLevel="0" collapsed="false">
      <c r="A10" s="8" t="s">
        <v>55</v>
      </c>
      <c r="B10" s="9"/>
      <c r="C10" s="9"/>
      <c r="D10" s="9"/>
      <c r="E10" s="9"/>
    </row>
    <row r="11" customFormat="false" ht="25.5" hidden="false" customHeight="true" outlineLevel="0" collapsed="false">
      <c r="A11" s="10" t="s">
        <v>56</v>
      </c>
      <c r="B11" s="11"/>
      <c r="C11" s="11"/>
      <c r="D11" s="12" t="s">
        <v>57</v>
      </c>
      <c r="E11" s="12"/>
    </row>
    <row r="12" customFormat="false" ht="25.5" hidden="false" customHeight="true" outlineLevel="0" collapsed="false">
      <c r="A12" s="10" t="s">
        <v>58</v>
      </c>
      <c r="B12" s="11"/>
      <c r="C12" s="11"/>
      <c r="D12" s="12" t="s">
        <v>59</v>
      </c>
      <c r="E12" s="12"/>
    </row>
    <row r="13" customFormat="false" ht="25.5" hidden="false" customHeight="true" outlineLevel="0" collapsed="false">
      <c r="A13" s="10" t="s">
        <v>60</v>
      </c>
      <c r="B13" s="11"/>
      <c r="C13" s="11"/>
      <c r="D13" s="12" t="s">
        <v>61</v>
      </c>
      <c r="E13" s="12"/>
    </row>
    <row r="14" customFormat="false" ht="25.5" hidden="false" customHeight="true" outlineLevel="0" collapsed="false">
      <c r="A14" s="10" t="s">
        <v>62</v>
      </c>
      <c r="B14" s="11"/>
      <c r="C14" s="11"/>
      <c r="D14" s="12" t="s">
        <v>63</v>
      </c>
      <c r="E14" s="12"/>
    </row>
    <row r="16" customFormat="false" ht="15" hidden="false" customHeight="false" outlineLevel="0" collapsed="false">
      <c r="A16" s="8" t="s">
        <v>64</v>
      </c>
      <c r="B16" s="9"/>
      <c r="C16" s="9"/>
      <c r="D16" s="9"/>
      <c r="E16" s="9"/>
    </row>
    <row r="17" customFormat="false" ht="25.5" hidden="false" customHeight="true" outlineLevel="0" collapsed="false">
      <c r="A17" s="10" t="s">
        <v>65</v>
      </c>
      <c r="B17" s="11"/>
      <c r="C17" s="11"/>
      <c r="D17" s="12" t="s">
        <v>66</v>
      </c>
      <c r="E17" s="12"/>
    </row>
    <row r="18" customFormat="false" ht="15" hidden="false" customHeight="false" outlineLevel="0" collapsed="false">
      <c r="A18" s="13" t="s">
        <v>67</v>
      </c>
    </row>
    <row r="19" customFormat="false" ht="15" hidden="false" customHeight="false" outlineLevel="0" collapsed="false">
      <c r="A19" s="14" t="s">
        <v>68</v>
      </c>
      <c r="B19" s="14" t="s">
        <v>54</v>
      </c>
      <c r="C19" s="14" t="s">
        <v>69</v>
      </c>
      <c r="D19" s="14" t="s">
        <v>70</v>
      </c>
      <c r="E19" s="14" t="s">
        <v>71</v>
      </c>
    </row>
    <row r="20" customFormat="false" ht="15" hidden="false" customHeight="false" outlineLevel="0" collapsed="false">
      <c r="A20" s="11"/>
      <c r="B20" s="11"/>
      <c r="C20" s="11"/>
      <c r="D20" s="11"/>
      <c r="E20" s="11"/>
    </row>
    <row r="21" customFormat="false" ht="15" hidden="false" customHeight="false" outlineLevel="0" collapsed="false">
      <c r="A21" s="11"/>
      <c r="B21" s="11"/>
      <c r="C21" s="11"/>
      <c r="D21" s="11"/>
      <c r="E21" s="11"/>
    </row>
    <row r="22" customFormat="false" ht="15" hidden="false" customHeight="false" outlineLevel="0" collapsed="false">
      <c r="A22" s="11"/>
      <c r="B22" s="11"/>
      <c r="C22" s="11"/>
      <c r="D22" s="11"/>
      <c r="E22" s="11"/>
    </row>
    <row r="23" customFormat="false" ht="15" hidden="false" customHeight="false" outlineLevel="0" collapsed="false">
      <c r="A23" s="11"/>
      <c r="B23" s="11"/>
      <c r="C23" s="11"/>
      <c r="D23" s="11"/>
      <c r="E23" s="11"/>
    </row>
    <row r="24" customFormat="false" ht="15" hidden="false" customHeight="false" outlineLevel="0" collapsed="false">
      <c r="A24" s="11"/>
      <c r="B24" s="11"/>
      <c r="C24" s="11"/>
      <c r="D24" s="11"/>
      <c r="E24" s="11"/>
    </row>
    <row r="25" customFormat="false" ht="15" hidden="false" customHeight="false" outlineLevel="0" collapsed="false">
      <c r="A25" s="11"/>
      <c r="B25" s="11"/>
      <c r="C25" s="11"/>
      <c r="D25" s="11"/>
      <c r="E25" s="11"/>
    </row>
    <row r="26" customFormat="false" ht="15" hidden="false" customHeight="false" outlineLevel="0" collapsed="false">
      <c r="A26" s="11"/>
      <c r="B26" s="11"/>
      <c r="C26" s="11"/>
      <c r="D26" s="11"/>
      <c r="E26" s="11"/>
    </row>
    <row r="27" customFormat="false" ht="15" hidden="false" customHeight="false" outlineLevel="0" collapsed="false">
      <c r="A27" s="11"/>
      <c r="B27" s="11"/>
      <c r="C27" s="11"/>
      <c r="D27" s="11"/>
      <c r="E27" s="11"/>
    </row>
    <row r="28" customFormat="false" ht="15" hidden="false" customHeight="false" outlineLevel="0" collapsed="false">
      <c r="A28" s="11"/>
      <c r="B28" s="11"/>
      <c r="C28" s="11"/>
      <c r="D28" s="11"/>
      <c r="E28" s="11"/>
    </row>
    <row r="29" customFormat="false" ht="15" hidden="false" customHeight="false" outlineLevel="0" collapsed="false">
      <c r="A29" s="11"/>
      <c r="B29" s="11"/>
      <c r="C29" s="11"/>
      <c r="D29" s="11"/>
      <c r="E29" s="11"/>
    </row>
  </sheetData>
  <mergeCells count="14">
    <mergeCell ref="B5:C5"/>
    <mergeCell ref="B6:C6"/>
    <mergeCell ref="B7:C7"/>
    <mergeCell ref="B8:C8"/>
    <mergeCell ref="B11:C11"/>
    <mergeCell ref="D11:E11"/>
    <mergeCell ref="B12:C12"/>
    <mergeCell ref="D12:E12"/>
    <mergeCell ref="B13:C13"/>
    <mergeCell ref="D13:E13"/>
    <mergeCell ref="B14:C14"/>
    <mergeCell ref="D14:E14"/>
    <mergeCell ref="B17:C17"/>
    <mergeCell ref="D17:E17"/>
  </mergeCells>
  <dataValidations count="1">
    <dataValidation allowBlank="true" errorStyle="stop" operator="between" prompt="Pick Yes or No from the arrow." promptTitle="Affiliation" showDropDown="false" showErrorMessage="false" showInputMessage="true" sqref="B17"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8"/>
    <col collapsed="false" customWidth="true" hidden="false" outlineLevel="0" max="3" min="3" style="0" width="9"/>
    <col collapsed="false" customWidth="true" hidden="false" outlineLevel="0" max="4" min="4" style="0" width="6"/>
    <col collapsed="false" customWidth="true" hidden="false" outlineLevel="0" max="6" min="5" style="0" width="26"/>
    <col collapsed="false" customWidth="true" hidden="false" outlineLevel="0" max="7" min="7" style="0" width="14"/>
    <col collapsed="false" customWidth="true" hidden="false" outlineLevel="0" max="8" min="8" style="0" width="13"/>
    <col collapsed="false" customWidth="true" hidden="false" outlineLevel="0" max="9" min="9" style="0" width="10"/>
    <col collapsed="false" customWidth="true" hidden="false" outlineLevel="0" max="11" min="10" style="0" width="11"/>
    <col collapsed="false" customWidth="true" hidden="false" outlineLevel="0" max="12" min="12" style="0" width="22"/>
    <col collapsed="false" customWidth="true" hidden="false" outlineLevel="0" max="13" min="13" style="0" width="28"/>
    <col collapsed="false" customWidth="true" hidden="false" outlineLevel="0" max="14" min="14" style="0" width="30"/>
    <col collapsed="false" customWidth="true" hidden="false" outlineLevel="0" max="15" min="15" style="0" width="19"/>
    <col collapsed="false" customWidth="true" hidden="false" outlineLevel="0" max="16" min="16" style="0" width="30"/>
    <col collapsed="false" customWidth="true" hidden="true" outlineLevel="0" max="18" min="17" style="0" width="13"/>
  </cols>
  <sheetData>
    <row r="1" customFormat="false" ht="19.7" hidden="false" customHeight="false" outlineLevel="0" collapsed="false">
      <c r="A1" s="6" t="s">
        <v>72</v>
      </c>
    </row>
    <row r="2" customFormat="false" ht="15" hidden="false" customHeight="false" outlineLevel="0" collapsed="false">
      <c r="A2" s="7" t="s">
        <v>73</v>
      </c>
    </row>
    <row r="3" customFormat="false" ht="15" hidden="false" customHeight="false" outlineLevel="0" collapsed="false">
      <c r="A3" s="15" t="s">
        <v>74</v>
      </c>
    </row>
    <row r="4" customFormat="false" ht="30" hidden="false" customHeight="true" outlineLevel="0" collapsed="false">
      <c r="A4" s="16" t="s">
        <v>75</v>
      </c>
      <c r="B4" s="16" t="s">
        <v>76</v>
      </c>
      <c r="C4" s="16" t="s">
        <v>77</v>
      </c>
      <c r="D4" s="16" t="s">
        <v>78</v>
      </c>
      <c r="E4" s="16" t="s">
        <v>79</v>
      </c>
      <c r="F4" s="16" t="s">
        <v>80</v>
      </c>
      <c r="G4" s="16" t="s">
        <v>81</v>
      </c>
      <c r="H4" s="16" t="s">
        <v>82</v>
      </c>
      <c r="I4" s="16" t="s">
        <v>83</v>
      </c>
      <c r="J4" s="16" t="s">
        <v>84</v>
      </c>
      <c r="K4" s="16" t="s">
        <v>85</v>
      </c>
      <c r="L4" s="16" t="s">
        <v>86</v>
      </c>
      <c r="M4" s="16" t="s">
        <v>87</v>
      </c>
      <c r="N4" s="16" t="s">
        <v>88</v>
      </c>
      <c r="O4" s="16" t="s">
        <v>89</v>
      </c>
      <c r="P4" s="16" t="s">
        <v>90</v>
      </c>
      <c r="Q4" s="17" t="s">
        <v>91</v>
      </c>
      <c r="R4" s="17" t="s">
        <v>92</v>
      </c>
    </row>
    <row r="5" customFormat="false" ht="15" hidden="false" customHeight="false" outlineLevel="0" collapsed="false">
      <c r="A5" s="18" t="s">
        <v>93</v>
      </c>
      <c r="B5" s="18" t="n">
        <v>2019</v>
      </c>
      <c r="C5" s="18" t="s">
        <v>94</v>
      </c>
      <c r="D5" s="18"/>
      <c r="E5" s="18" t="s">
        <v>95</v>
      </c>
      <c r="F5" s="18" t="s">
        <v>96</v>
      </c>
      <c r="G5" s="18" t="s">
        <v>97</v>
      </c>
      <c r="H5" s="18" t="s">
        <v>98</v>
      </c>
      <c r="I5" s="18"/>
      <c r="J5" s="18" t="s">
        <v>99</v>
      </c>
      <c r="K5" s="18"/>
      <c r="L5" s="18" t="s">
        <v>100</v>
      </c>
      <c r="M5" s="18" t="s">
        <v>101</v>
      </c>
      <c r="N5" s="18" t="s">
        <v>102</v>
      </c>
      <c r="O5" s="18" t="s">
        <v>103</v>
      </c>
      <c r="P5" s="18"/>
    </row>
    <row r="6" customFormat="false" ht="15" hidden="false" customHeight="false" outlineLevel="0" collapsed="false">
      <c r="A6" s="19" t="str">
        <f aca="false">IF(COUNTA(B6:N6)=0,"",ROW()-5)</f>
        <v/>
      </c>
      <c r="B6" s="11"/>
      <c r="C6" s="20"/>
      <c r="D6" s="11"/>
      <c r="E6" s="20"/>
      <c r="F6" s="20"/>
      <c r="G6" s="20"/>
      <c r="H6" s="20"/>
      <c r="I6" s="11"/>
      <c r="J6" s="11"/>
      <c r="K6" s="11"/>
      <c r="L6" s="20"/>
      <c r="M6" s="20"/>
      <c r="N6" s="20"/>
      <c r="O6" s="21" t="str">
        <f aca="false">IF(COUNTA(B6:N6)=0,"",IF(COUNTA(B6,E6,F6,G6,H6)&lt;5,"Missing info",IF(I6="Yes","Replay – not counted","Counted")))</f>
        <v/>
      </c>
      <c r="P6" s="21" t="str">
        <f aca="false">IF(OR(E6="",F6="",I6="Yes"),"",IF(COUNTIFS($E$6:E6,E6,$F$6:F6,F6)&gt;1,"Same room listed above – replay?",IF(AND(K6="Yes",N6=""),"Borderline – describe it in Notes","")))</f>
        <v/>
      </c>
      <c r="Q6" s="22" t="str">
        <f aca="false">IF(F6="","",IF(COUNTIF($F$6:F6,F6)=1,1,0))</f>
        <v/>
      </c>
      <c r="R6" s="22" t="str">
        <f aca="false">IF(H6="","",IF(COUNTIF($H$6:H6,H6)=1,1,0))</f>
        <v/>
      </c>
    </row>
    <row r="7" customFormat="false" ht="15" hidden="false" customHeight="false" outlineLevel="0" collapsed="false">
      <c r="A7" s="19" t="str">
        <f aca="false">IF(COUNTA(B7:N7)=0,"",ROW()-5)</f>
        <v/>
      </c>
      <c r="B7" s="11"/>
      <c r="C7" s="20"/>
      <c r="D7" s="11"/>
      <c r="E7" s="20"/>
      <c r="F7" s="20"/>
      <c r="G7" s="20"/>
      <c r="H7" s="20"/>
      <c r="I7" s="11"/>
      <c r="J7" s="11"/>
      <c r="K7" s="11"/>
      <c r="L7" s="20"/>
      <c r="M7" s="20"/>
      <c r="N7" s="20"/>
      <c r="O7" s="21" t="str">
        <f aca="false">IF(COUNTA(B7:N7)=0,"",IF(COUNTA(B7,E7,F7,G7,H7)&lt;5,"Missing info",IF(I7="Yes","Replay – not counted","Counted")))</f>
        <v/>
      </c>
      <c r="P7" s="21" t="str">
        <f aca="false">IF(OR(E7="",F7="",I7="Yes"),"",IF(COUNTIFS($E$6:E7,E7,$F$6:F7,F7)&gt;1,"Same room listed above – replay?",IF(AND(K7="Yes",N7=""),"Borderline – describe it in Notes","")))</f>
        <v/>
      </c>
      <c r="Q7" s="22" t="str">
        <f aca="false">IF(F7="","",IF(COUNTIF($F$6:F7,F7)=1,1,0))</f>
        <v/>
      </c>
      <c r="R7" s="22" t="str">
        <f aca="false">IF(H7="","",IF(COUNTIF($H$6:H7,H7)=1,1,0))</f>
        <v/>
      </c>
    </row>
    <row r="8" customFormat="false" ht="15" hidden="false" customHeight="false" outlineLevel="0" collapsed="false">
      <c r="A8" s="19" t="str">
        <f aca="false">IF(COUNTA(B8:N8)=0,"",ROW()-5)</f>
        <v/>
      </c>
      <c r="B8" s="11"/>
      <c r="C8" s="20"/>
      <c r="D8" s="11"/>
      <c r="E8" s="20"/>
      <c r="F8" s="20"/>
      <c r="G8" s="20"/>
      <c r="H8" s="20"/>
      <c r="I8" s="11"/>
      <c r="J8" s="11"/>
      <c r="K8" s="11"/>
      <c r="L8" s="20"/>
      <c r="M8" s="20"/>
      <c r="N8" s="20"/>
      <c r="O8" s="21" t="str">
        <f aca="false">IF(COUNTA(B8:N8)=0,"",IF(COUNTA(B8,E8,F8,G8,H8)&lt;5,"Missing info",IF(I8="Yes","Replay – not counted","Counted")))</f>
        <v/>
      </c>
      <c r="P8" s="21" t="str">
        <f aca="false">IF(OR(E8="",F8="",I8="Yes"),"",IF(COUNTIFS($E$6:E8,E8,$F$6:F8,F8)&gt;1,"Same room listed above – replay?",IF(AND(K8="Yes",N8=""),"Borderline – describe it in Notes","")))</f>
        <v/>
      </c>
      <c r="Q8" s="22" t="str">
        <f aca="false">IF(F8="","",IF(COUNTIF($F$6:F8,F8)=1,1,0))</f>
        <v/>
      </c>
      <c r="R8" s="22" t="str">
        <f aca="false">IF(H8="","",IF(COUNTIF($H$6:H8,H8)=1,1,0))</f>
        <v/>
      </c>
    </row>
    <row r="9" customFormat="false" ht="15" hidden="false" customHeight="false" outlineLevel="0" collapsed="false">
      <c r="A9" s="19" t="str">
        <f aca="false">IF(COUNTA(B9:N9)=0,"",ROW()-5)</f>
        <v/>
      </c>
      <c r="B9" s="11"/>
      <c r="C9" s="20"/>
      <c r="D9" s="11"/>
      <c r="E9" s="20"/>
      <c r="F9" s="20"/>
      <c r="G9" s="20"/>
      <c r="H9" s="20"/>
      <c r="I9" s="11"/>
      <c r="J9" s="11"/>
      <c r="K9" s="11"/>
      <c r="L9" s="20"/>
      <c r="M9" s="20"/>
      <c r="N9" s="20"/>
      <c r="O9" s="21" t="str">
        <f aca="false">IF(COUNTA(B9:N9)=0,"",IF(COUNTA(B9,E9,F9,G9,H9)&lt;5,"Missing info",IF(I9="Yes","Replay – not counted","Counted")))</f>
        <v/>
      </c>
      <c r="P9" s="21" t="str">
        <f aca="false">IF(OR(E9="",F9="",I9="Yes"),"",IF(COUNTIFS($E$6:E9,E9,$F$6:F9,F9)&gt;1,"Same room listed above – replay?",IF(AND(K9="Yes",N9=""),"Borderline – describe it in Notes","")))</f>
        <v/>
      </c>
      <c r="Q9" s="22" t="str">
        <f aca="false">IF(F9="","",IF(COUNTIF($F$6:F9,F9)=1,1,0))</f>
        <v/>
      </c>
      <c r="R9" s="22" t="str">
        <f aca="false">IF(H9="","",IF(COUNTIF($H$6:H9,H9)=1,1,0))</f>
        <v/>
      </c>
    </row>
    <row r="10" customFormat="false" ht="15" hidden="false" customHeight="false" outlineLevel="0" collapsed="false">
      <c r="A10" s="19" t="str">
        <f aca="false">IF(COUNTA(B10:N10)=0,"",ROW()-5)</f>
        <v/>
      </c>
      <c r="B10" s="11"/>
      <c r="C10" s="20"/>
      <c r="D10" s="11"/>
      <c r="E10" s="20"/>
      <c r="F10" s="20"/>
      <c r="G10" s="20"/>
      <c r="H10" s="20"/>
      <c r="I10" s="11"/>
      <c r="J10" s="11"/>
      <c r="K10" s="11"/>
      <c r="L10" s="20"/>
      <c r="M10" s="20"/>
      <c r="N10" s="20"/>
      <c r="O10" s="21" t="str">
        <f aca="false">IF(COUNTA(B10:N10)=0,"",IF(COUNTA(B10,E10,F10,G10,H10)&lt;5,"Missing info",IF(I10="Yes","Replay – not counted","Counted")))</f>
        <v/>
      </c>
      <c r="P10" s="21" t="str">
        <f aca="false">IF(OR(E10="",F10="",I10="Yes"),"",IF(COUNTIFS($E$6:E10,E10,$F$6:F10,F10)&gt;1,"Same room listed above – replay?",IF(AND(K10="Yes",N10=""),"Borderline – describe it in Notes","")))</f>
        <v/>
      </c>
      <c r="Q10" s="22" t="str">
        <f aca="false">IF(F10="","",IF(COUNTIF($F$6:F10,F10)=1,1,0))</f>
        <v/>
      </c>
      <c r="R10" s="22" t="str">
        <f aca="false">IF(H10="","",IF(COUNTIF($H$6:H10,H10)=1,1,0))</f>
        <v/>
      </c>
    </row>
    <row r="11" customFormat="false" ht="15" hidden="false" customHeight="false" outlineLevel="0" collapsed="false">
      <c r="A11" s="19" t="str">
        <f aca="false">IF(COUNTA(B11:N11)=0,"",ROW()-5)</f>
        <v/>
      </c>
      <c r="B11" s="11"/>
      <c r="C11" s="20"/>
      <c r="D11" s="11"/>
      <c r="E11" s="20"/>
      <c r="F11" s="20"/>
      <c r="G11" s="20"/>
      <c r="H11" s="20"/>
      <c r="I11" s="11"/>
      <c r="J11" s="11"/>
      <c r="K11" s="11"/>
      <c r="L11" s="20"/>
      <c r="M11" s="20"/>
      <c r="N11" s="20"/>
      <c r="O11" s="21" t="str">
        <f aca="false">IF(COUNTA(B11:N11)=0,"",IF(COUNTA(B11,E11,F11,G11,H11)&lt;5,"Missing info",IF(I11="Yes","Replay – not counted","Counted")))</f>
        <v/>
      </c>
      <c r="P11" s="21" t="str">
        <f aca="false">IF(OR(E11="",F11="",I11="Yes"),"",IF(COUNTIFS($E$6:E11,E11,$F$6:F11,F11)&gt;1,"Same room listed above – replay?",IF(AND(K11="Yes",N11=""),"Borderline – describe it in Notes","")))</f>
        <v/>
      </c>
      <c r="Q11" s="22" t="str">
        <f aca="false">IF(F11="","",IF(COUNTIF($F$6:F11,F11)=1,1,0))</f>
        <v/>
      </c>
      <c r="R11" s="22" t="str">
        <f aca="false">IF(H11="","",IF(COUNTIF($H$6:H11,H11)=1,1,0))</f>
        <v/>
      </c>
    </row>
    <row r="12" customFormat="false" ht="15" hidden="false" customHeight="false" outlineLevel="0" collapsed="false">
      <c r="A12" s="19" t="str">
        <f aca="false">IF(COUNTA(B12:N12)=0,"",ROW()-5)</f>
        <v/>
      </c>
      <c r="B12" s="11"/>
      <c r="C12" s="20"/>
      <c r="D12" s="11"/>
      <c r="E12" s="20"/>
      <c r="F12" s="20"/>
      <c r="G12" s="20"/>
      <c r="H12" s="20"/>
      <c r="I12" s="11"/>
      <c r="J12" s="11"/>
      <c r="K12" s="11"/>
      <c r="L12" s="20"/>
      <c r="M12" s="20"/>
      <c r="N12" s="20"/>
      <c r="O12" s="21" t="str">
        <f aca="false">IF(COUNTA(B12:N12)=0,"",IF(COUNTA(B12,E12,F12,G12,H12)&lt;5,"Missing info",IF(I12="Yes","Replay – not counted","Counted")))</f>
        <v/>
      </c>
      <c r="P12" s="21" t="str">
        <f aca="false">IF(OR(E12="",F12="",I12="Yes"),"",IF(COUNTIFS($E$6:E12,E12,$F$6:F12,F12)&gt;1,"Same room listed above – replay?",IF(AND(K12="Yes",N12=""),"Borderline – describe it in Notes","")))</f>
        <v/>
      </c>
      <c r="Q12" s="22" t="str">
        <f aca="false">IF(F12="","",IF(COUNTIF($F$6:F12,F12)=1,1,0))</f>
        <v/>
      </c>
      <c r="R12" s="22" t="str">
        <f aca="false">IF(H12="","",IF(COUNTIF($H$6:H12,H12)=1,1,0))</f>
        <v/>
      </c>
    </row>
    <row r="13" customFormat="false" ht="15" hidden="false" customHeight="false" outlineLevel="0" collapsed="false">
      <c r="A13" s="19" t="str">
        <f aca="false">IF(COUNTA(B13:N13)=0,"",ROW()-5)</f>
        <v/>
      </c>
      <c r="B13" s="11"/>
      <c r="C13" s="20"/>
      <c r="D13" s="11"/>
      <c r="E13" s="20"/>
      <c r="F13" s="20"/>
      <c r="G13" s="20"/>
      <c r="H13" s="20"/>
      <c r="I13" s="11"/>
      <c r="J13" s="11"/>
      <c r="K13" s="11"/>
      <c r="L13" s="20"/>
      <c r="M13" s="20"/>
      <c r="N13" s="20"/>
      <c r="O13" s="21" t="str">
        <f aca="false">IF(COUNTA(B13:N13)=0,"",IF(COUNTA(B13,E13,F13,G13,H13)&lt;5,"Missing info",IF(I13="Yes","Replay – not counted","Counted")))</f>
        <v/>
      </c>
      <c r="P13" s="21" t="str">
        <f aca="false">IF(OR(E13="",F13="",I13="Yes"),"",IF(COUNTIFS($E$6:E13,E13,$F$6:F13,F13)&gt;1,"Same room listed above – replay?",IF(AND(K13="Yes",N13=""),"Borderline – describe it in Notes","")))</f>
        <v/>
      </c>
      <c r="Q13" s="22" t="str">
        <f aca="false">IF(F13="","",IF(COUNTIF($F$6:F13,F13)=1,1,0))</f>
        <v/>
      </c>
      <c r="R13" s="22" t="str">
        <f aca="false">IF(H13="","",IF(COUNTIF($H$6:H13,H13)=1,1,0))</f>
        <v/>
      </c>
    </row>
    <row r="14" customFormat="false" ht="15" hidden="false" customHeight="false" outlineLevel="0" collapsed="false">
      <c r="A14" s="19" t="str">
        <f aca="false">IF(COUNTA(B14:N14)=0,"",ROW()-5)</f>
        <v/>
      </c>
      <c r="B14" s="11"/>
      <c r="C14" s="20"/>
      <c r="D14" s="11"/>
      <c r="E14" s="20"/>
      <c r="F14" s="20"/>
      <c r="G14" s="20"/>
      <c r="H14" s="20"/>
      <c r="I14" s="11"/>
      <c r="J14" s="11"/>
      <c r="K14" s="11"/>
      <c r="L14" s="20"/>
      <c r="M14" s="20"/>
      <c r="N14" s="20"/>
      <c r="O14" s="21" t="str">
        <f aca="false">IF(COUNTA(B14:N14)=0,"",IF(COUNTA(B14,E14,F14,G14,H14)&lt;5,"Missing info",IF(I14="Yes","Replay – not counted","Counted")))</f>
        <v/>
      </c>
      <c r="P14" s="21" t="str">
        <f aca="false">IF(OR(E14="",F14="",I14="Yes"),"",IF(COUNTIFS($E$6:E14,E14,$F$6:F14,F14)&gt;1,"Same room listed above – replay?",IF(AND(K14="Yes",N14=""),"Borderline – describe it in Notes","")))</f>
        <v/>
      </c>
      <c r="Q14" s="22" t="str">
        <f aca="false">IF(F14="","",IF(COUNTIF($F$6:F14,F14)=1,1,0))</f>
        <v/>
      </c>
      <c r="R14" s="22" t="str">
        <f aca="false">IF(H14="","",IF(COUNTIF($H$6:H14,H14)=1,1,0))</f>
        <v/>
      </c>
    </row>
    <row r="15" customFormat="false" ht="15" hidden="false" customHeight="false" outlineLevel="0" collapsed="false">
      <c r="A15" s="19" t="str">
        <f aca="false">IF(COUNTA(B15:N15)=0,"",ROW()-5)</f>
        <v/>
      </c>
      <c r="B15" s="11"/>
      <c r="C15" s="20"/>
      <c r="D15" s="11"/>
      <c r="E15" s="20"/>
      <c r="F15" s="20"/>
      <c r="G15" s="20"/>
      <c r="H15" s="20"/>
      <c r="I15" s="11"/>
      <c r="J15" s="11"/>
      <c r="K15" s="11"/>
      <c r="L15" s="20"/>
      <c r="M15" s="20"/>
      <c r="N15" s="20"/>
      <c r="O15" s="21" t="str">
        <f aca="false">IF(COUNTA(B15:N15)=0,"",IF(COUNTA(B15,E15,F15,G15,H15)&lt;5,"Missing info",IF(I15="Yes","Replay – not counted","Counted")))</f>
        <v/>
      </c>
      <c r="P15" s="21" t="str">
        <f aca="false">IF(OR(E15="",F15="",I15="Yes"),"",IF(COUNTIFS($E$6:E15,E15,$F$6:F15,F15)&gt;1,"Same room listed above – replay?",IF(AND(K15="Yes",N15=""),"Borderline – describe it in Notes","")))</f>
        <v/>
      </c>
      <c r="Q15" s="22" t="str">
        <f aca="false">IF(F15="","",IF(COUNTIF($F$6:F15,F15)=1,1,0))</f>
        <v/>
      </c>
      <c r="R15" s="22" t="str">
        <f aca="false">IF(H15="","",IF(COUNTIF($H$6:H15,H15)=1,1,0))</f>
        <v/>
      </c>
    </row>
    <row r="16" customFormat="false" ht="15" hidden="false" customHeight="false" outlineLevel="0" collapsed="false">
      <c r="A16" s="19" t="str">
        <f aca="false">IF(COUNTA(B16:N16)=0,"",ROW()-5)</f>
        <v/>
      </c>
      <c r="B16" s="11"/>
      <c r="C16" s="20"/>
      <c r="D16" s="11"/>
      <c r="E16" s="20"/>
      <c r="F16" s="20"/>
      <c r="G16" s="20"/>
      <c r="H16" s="20"/>
      <c r="I16" s="11"/>
      <c r="J16" s="11"/>
      <c r="K16" s="11"/>
      <c r="L16" s="20"/>
      <c r="M16" s="20"/>
      <c r="N16" s="20"/>
      <c r="O16" s="21" t="str">
        <f aca="false">IF(COUNTA(B16:N16)=0,"",IF(COUNTA(B16,E16,F16,G16,H16)&lt;5,"Missing info",IF(I16="Yes","Replay – not counted","Counted")))</f>
        <v/>
      </c>
      <c r="P16" s="21" t="str">
        <f aca="false">IF(OR(E16="",F16="",I16="Yes"),"",IF(COUNTIFS($E$6:E16,E16,$F$6:F16,F16)&gt;1,"Same room listed above – replay?",IF(AND(K16="Yes",N16=""),"Borderline – describe it in Notes","")))</f>
        <v/>
      </c>
      <c r="Q16" s="22" t="str">
        <f aca="false">IF(F16="","",IF(COUNTIF($F$6:F16,F16)=1,1,0))</f>
        <v/>
      </c>
      <c r="R16" s="22" t="str">
        <f aca="false">IF(H16="","",IF(COUNTIF($H$6:H16,H16)=1,1,0))</f>
        <v/>
      </c>
    </row>
    <row r="17" customFormat="false" ht="15" hidden="false" customHeight="false" outlineLevel="0" collapsed="false">
      <c r="A17" s="19" t="str">
        <f aca="false">IF(COUNTA(B17:N17)=0,"",ROW()-5)</f>
        <v/>
      </c>
      <c r="B17" s="11"/>
      <c r="C17" s="20"/>
      <c r="D17" s="11"/>
      <c r="E17" s="20"/>
      <c r="F17" s="20"/>
      <c r="G17" s="20"/>
      <c r="H17" s="20"/>
      <c r="I17" s="11"/>
      <c r="J17" s="11"/>
      <c r="K17" s="11"/>
      <c r="L17" s="20"/>
      <c r="M17" s="20"/>
      <c r="N17" s="20"/>
      <c r="O17" s="21" t="str">
        <f aca="false">IF(COUNTA(B17:N17)=0,"",IF(COUNTA(B17,E17,F17,G17,H17)&lt;5,"Missing info",IF(I17="Yes","Replay – not counted","Counted")))</f>
        <v/>
      </c>
      <c r="P17" s="21" t="str">
        <f aca="false">IF(OR(E17="",F17="",I17="Yes"),"",IF(COUNTIFS($E$6:E17,E17,$F$6:F17,F17)&gt;1,"Same room listed above – replay?",IF(AND(K17="Yes",N17=""),"Borderline – describe it in Notes","")))</f>
        <v/>
      </c>
      <c r="Q17" s="22" t="str">
        <f aca="false">IF(F17="","",IF(COUNTIF($F$6:F17,F17)=1,1,0))</f>
        <v/>
      </c>
      <c r="R17" s="22" t="str">
        <f aca="false">IF(H17="","",IF(COUNTIF($H$6:H17,H17)=1,1,0))</f>
        <v/>
      </c>
    </row>
    <row r="18" customFormat="false" ht="15" hidden="false" customHeight="false" outlineLevel="0" collapsed="false">
      <c r="A18" s="19" t="str">
        <f aca="false">IF(COUNTA(B18:N18)=0,"",ROW()-5)</f>
        <v/>
      </c>
      <c r="B18" s="11"/>
      <c r="C18" s="20"/>
      <c r="D18" s="11"/>
      <c r="E18" s="20"/>
      <c r="F18" s="20"/>
      <c r="G18" s="20"/>
      <c r="H18" s="20"/>
      <c r="I18" s="11"/>
      <c r="J18" s="11"/>
      <c r="K18" s="11"/>
      <c r="L18" s="20"/>
      <c r="M18" s="20"/>
      <c r="N18" s="20"/>
      <c r="O18" s="21" t="str">
        <f aca="false">IF(COUNTA(B18:N18)=0,"",IF(COUNTA(B18,E18,F18,G18,H18)&lt;5,"Missing info",IF(I18="Yes","Replay – not counted","Counted")))</f>
        <v/>
      </c>
      <c r="P18" s="21" t="str">
        <f aca="false">IF(OR(E18="",F18="",I18="Yes"),"",IF(COUNTIFS($E$6:E18,E18,$F$6:F18,F18)&gt;1,"Same room listed above – replay?",IF(AND(K18="Yes",N18=""),"Borderline – describe it in Notes","")))</f>
        <v/>
      </c>
      <c r="Q18" s="22" t="str">
        <f aca="false">IF(F18="","",IF(COUNTIF($F$6:F18,F18)=1,1,0))</f>
        <v/>
      </c>
      <c r="R18" s="22" t="str">
        <f aca="false">IF(H18="","",IF(COUNTIF($H$6:H18,H18)=1,1,0))</f>
        <v/>
      </c>
    </row>
    <row r="19" customFormat="false" ht="15" hidden="false" customHeight="false" outlineLevel="0" collapsed="false">
      <c r="A19" s="19" t="str">
        <f aca="false">IF(COUNTA(B19:N19)=0,"",ROW()-5)</f>
        <v/>
      </c>
      <c r="B19" s="11"/>
      <c r="C19" s="20"/>
      <c r="D19" s="11"/>
      <c r="E19" s="20"/>
      <c r="F19" s="20"/>
      <c r="G19" s="20"/>
      <c r="H19" s="20"/>
      <c r="I19" s="11"/>
      <c r="J19" s="11"/>
      <c r="K19" s="11"/>
      <c r="L19" s="20"/>
      <c r="M19" s="20"/>
      <c r="N19" s="20"/>
      <c r="O19" s="21" t="str">
        <f aca="false">IF(COUNTA(B19:N19)=0,"",IF(COUNTA(B19,E19,F19,G19,H19)&lt;5,"Missing info",IF(I19="Yes","Replay – not counted","Counted")))</f>
        <v/>
      </c>
      <c r="P19" s="21" t="str">
        <f aca="false">IF(OR(E19="",F19="",I19="Yes"),"",IF(COUNTIFS($E$6:E19,E19,$F$6:F19,F19)&gt;1,"Same room listed above – replay?",IF(AND(K19="Yes",N19=""),"Borderline – describe it in Notes","")))</f>
        <v/>
      </c>
      <c r="Q19" s="22" t="str">
        <f aca="false">IF(F19="","",IF(COUNTIF($F$6:F19,F19)=1,1,0))</f>
        <v/>
      </c>
      <c r="R19" s="22" t="str">
        <f aca="false">IF(H19="","",IF(COUNTIF($H$6:H19,H19)=1,1,0))</f>
        <v/>
      </c>
    </row>
    <row r="20" customFormat="false" ht="15" hidden="false" customHeight="false" outlineLevel="0" collapsed="false">
      <c r="A20" s="19" t="str">
        <f aca="false">IF(COUNTA(B20:N20)=0,"",ROW()-5)</f>
        <v/>
      </c>
      <c r="B20" s="11"/>
      <c r="C20" s="20"/>
      <c r="D20" s="11"/>
      <c r="E20" s="20"/>
      <c r="F20" s="20"/>
      <c r="G20" s="20"/>
      <c r="H20" s="20"/>
      <c r="I20" s="11"/>
      <c r="J20" s="11"/>
      <c r="K20" s="11"/>
      <c r="L20" s="20"/>
      <c r="M20" s="20"/>
      <c r="N20" s="20"/>
      <c r="O20" s="21" t="str">
        <f aca="false">IF(COUNTA(B20:N20)=0,"",IF(COUNTA(B20,E20,F20,G20,H20)&lt;5,"Missing info",IF(I20="Yes","Replay – not counted","Counted")))</f>
        <v/>
      </c>
      <c r="P20" s="21" t="str">
        <f aca="false">IF(OR(E20="",F20="",I20="Yes"),"",IF(COUNTIFS($E$6:E20,E20,$F$6:F20,F20)&gt;1,"Same room listed above – replay?",IF(AND(K20="Yes",N20=""),"Borderline – describe it in Notes","")))</f>
        <v/>
      </c>
      <c r="Q20" s="22" t="str">
        <f aca="false">IF(F20="","",IF(COUNTIF($F$6:F20,F20)=1,1,0))</f>
        <v/>
      </c>
      <c r="R20" s="22" t="str">
        <f aca="false">IF(H20="","",IF(COUNTIF($H$6:H20,H20)=1,1,0))</f>
        <v/>
      </c>
    </row>
    <row r="21" customFormat="false" ht="15" hidden="false" customHeight="false" outlineLevel="0" collapsed="false">
      <c r="A21" s="19" t="str">
        <f aca="false">IF(COUNTA(B21:N21)=0,"",ROW()-5)</f>
        <v/>
      </c>
      <c r="B21" s="11"/>
      <c r="C21" s="20"/>
      <c r="D21" s="11"/>
      <c r="E21" s="20"/>
      <c r="F21" s="20"/>
      <c r="G21" s="20"/>
      <c r="H21" s="20"/>
      <c r="I21" s="11"/>
      <c r="J21" s="11"/>
      <c r="K21" s="11"/>
      <c r="L21" s="20"/>
      <c r="M21" s="20"/>
      <c r="N21" s="20"/>
      <c r="O21" s="21" t="str">
        <f aca="false">IF(COUNTA(B21:N21)=0,"",IF(COUNTA(B21,E21,F21,G21,H21)&lt;5,"Missing info",IF(I21="Yes","Replay – not counted","Counted")))</f>
        <v/>
      </c>
      <c r="P21" s="21" t="str">
        <f aca="false">IF(OR(E21="",F21="",I21="Yes"),"",IF(COUNTIFS($E$6:E21,E21,$F$6:F21,F21)&gt;1,"Same room listed above – replay?",IF(AND(K21="Yes",N21=""),"Borderline – describe it in Notes","")))</f>
        <v/>
      </c>
      <c r="Q21" s="22" t="str">
        <f aca="false">IF(F21="","",IF(COUNTIF($F$6:F21,F21)=1,1,0))</f>
        <v/>
      </c>
      <c r="R21" s="22" t="str">
        <f aca="false">IF(H21="","",IF(COUNTIF($H$6:H21,H21)=1,1,0))</f>
        <v/>
      </c>
    </row>
    <row r="22" customFormat="false" ht="15" hidden="false" customHeight="false" outlineLevel="0" collapsed="false">
      <c r="A22" s="19" t="str">
        <f aca="false">IF(COUNTA(B22:N22)=0,"",ROW()-5)</f>
        <v/>
      </c>
      <c r="B22" s="11"/>
      <c r="C22" s="20"/>
      <c r="D22" s="11"/>
      <c r="E22" s="20"/>
      <c r="F22" s="20"/>
      <c r="G22" s="20"/>
      <c r="H22" s="20"/>
      <c r="I22" s="11"/>
      <c r="J22" s="11"/>
      <c r="K22" s="11"/>
      <c r="L22" s="20"/>
      <c r="M22" s="20"/>
      <c r="N22" s="20"/>
      <c r="O22" s="21" t="str">
        <f aca="false">IF(COUNTA(B22:N22)=0,"",IF(COUNTA(B22,E22,F22,G22,H22)&lt;5,"Missing info",IF(I22="Yes","Replay – not counted","Counted")))</f>
        <v/>
      </c>
      <c r="P22" s="21" t="str">
        <f aca="false">IF(OR(E22="",F22="",I22="Yes"),"",IF(COUNTIFS($E$6:E22,E22,$F$6:F22,F22)&gt;1,"Same room listed above – replay?",IF(AND(K22="Yes",N22=""),"Borderline – describe it in Notes","")))</f>
        <v/>
      </c>
      <c r="Q22" s="22" t="str">
        <f aca="false">IF(F22="","",IF(COUNTIF($F$6:F22,F22)=1,1,0))</f>
        <v/>
      </c>
      <c r="R22" s="22" t="str">
        <f aca="false">IF(H22="","",IF(COUNTIF($H$6:H22,H22)=1,1,0))</f>
        <v/>
      </c>
    </row>
    <row r="23" customFormat="false" ht="15" hidden="false" customHeight="false" outlineLevel="0" collapsed="false">
      <c r="A23" s="19" t="str">
        <f aca="false">IF(COUNTA(B23:N23)=0,"",ROW()-5)</f>
        <v/>
      </c>
      <c r="B23" s="11"/>
      <c r="C23" s="20"/>
      <c r="D23" s="11"/>
      <c r="E23" s="20"/>
      <c r="F23" s="20"/>
      <c r="G23" s="20"/>
      <c r="H23" s="20"/>
      <c r="I23" s="11"/>
      <c r="J23" s="11"/>
      <c r="K23" s="11"/>
      <c r="L23" s="20"/>
      <c r="M23" s="20"/>
      <c r="N23" s="20"/>
      <c r="O23" s="21" t="str">
        <f aca="false">IF(COUNTA(B23:N23)=0,"",IF(COUNTA(B23,E23,F23,G23,H23)&lt;5,"Missing info",IF(I23="Yes","Replay – not counted","Counted")))</f>
        <v/>
      </c>
      <c r="P23" s="21" t="str">
        <f aca="false">IF(OR(E23="",F23="",I23="Yes"),"",IF(COUNTIFS($E$6:E23,E23,$F$6:F23,F23)&gt;1,"Same room listed above – replay?",IF(AND(K23="Yes",N23=""),"Borderline – describe it in Notes","")))</f>
        <v/>
      </c>
      <c r="Q23" s="22" t="str">
        <f aca="false">IF(F23="","",IF(COUNTIF($F$6:F23,F23)=1,1,0))</f>
        <v/>
      </c>
      <c r="R23" s="22" t="str">
        <f aca="false">IF(H23="","",IF(COUNTIF($H$6:H23,H23)=1,1,0))</f>
        <v/>
      </c>
    </row>
    <row r="24" customFormat="false" ht="15" hidden="false" customHeight="false" outlineLevel="0" collapsed="false">
      <c r="A24" s="19" t="str">
        <f aca="false">IF(COUNTA(B24:N24)=0,"",ROW()-5)</f>
        <v/>
      </c>
      <c r="B24" s="11"/>
      <c r="C24" s="20"/>
      <c r="D24" s="11"/>
      <c r="E24" s="20"/>
      <c r="F24" s="20"/>
      <c r="G24" s="20"/>
      <c r="H24" s="20"/>
      <c r="I24" s="11"/>
      <c r="J24" s="11"/>
      <c r="K24" s="11"/>
      <c r="L24" s="20"/>
      <c r="M24" s="20"/>
      <c r="N24" s="20"/>
      <c r="O24" s="21" t="str">
        <f aca="false">IF(COUNTA(B24:N24)=0,"",IF(COUNTA(B24,E24,F24,G24,H24)&lt;5,"Missing info",IF(I24="Yes","Replay – not counted","Counted")))</f>
        <v/>
      </c>
      <c r="P24" s="21" t="str">
        <f aca="false">IF(OR(E24="",F24="",I24="Yes"),"",IF(COUNTIFS($E$6:E24,E24,$F$6:F24,F24)&gt;1,"Same room listed above – replay?",IF(AND(K24="Yes",N24=""),"Borderline – describe it in Notes","")))</f>
        <v/>
      </c>
      <c r="Q24" s="22" t="str">
        <f aca="false">IF(F24="","",IF(COUNTIF($F$6:F24,F24)=1,1,0))</f>
        <v/>
      </c>
      <c r="R24" s="22" t="str">
        <f aca="false">IF(H24="","",IF(COUNTIF($H$6:H24,H24)=1,1,0))</f>
        <v/>
      </c>
    </row>
    <row r="25" customFormat="false" ht="15" hidden="false" customHeight="false" outlineLevel="0" collapsed="false">
      <c r="A25" s="19" t="str">
        <f aca="false">IF(COUNTA(B25:N25)=0,"",ROW()-5)</f>
        <v/>
      </c>
      <c r="B25" s="11"/>
      <c r="C25" s="20"/>
      <c r="D25" s="11"/>
      <c r="E25" s="20"/>
      <c r="F25" s="20"/>
      <c r="G25" s="20"/>
      <c r="H25" s="20"/>
      <c r="I25" s="11"/>
      <c r="J25" s="11"/>
      <c r="K25" s="11"/>
      <c r="L25" s="20"/>
      <c r="M25" s="20"/>
      <c r="N25" s="20"/>
      <c r="O25" s="21" t="str">
        <f aca="false">IF(COUNTA(B25:N25)=0,"",IF(COUNTA(B25,E25,F25,G25,H25)&lt;5,"Missing info",IF(I25="Yes","Replay – not counted","Counted")))</f>
        <v/>
      </c>
      <c r="P25" s="21" t="str">
        <f aca="false">IF(OR(E25="",F25="",I25="Yes"),"",IF(COUNTIFS($E$6:E25,E25,$F$6:F25,F25)&gt;1,"Same room listed above – replay?",IF(AND(K25="Yes",N25=""),"Borderline – describe it in Notes","")))</f>
        <v/>
      </c>
      <c r="Q25" s="22" t="str">
        <f aca="false">IF(F25="","",IF(COUNTIF($F$6:F25,F25)=1,1,0))</f>
        <v/>
      </c>
      <c r="R25" s="22" t="str">
        <f aca="false">IF(H25="","",IF(COUNTIF($H$6:H25,H25)=1,1,0))</f>
        <v/>
      </c>
    </row>
    <row r="26" customFormat="false" ht="15" hidden="false" customHeight="false" outlineLevel="0" collapsed="false">
      <c r="A26" s="19" t="str">
        <f aca="false">IF(COUNTA(B26:N26)=0,"",ROW()-5)</f>
        <v/>
      </c>
      <c r="B26" s="11"/>
      <c r="C26" s="20"/>
      <c r="D26" s="11"/>
      <c r="E26" s="20"/>
      <c r="F26" s="20"/>
      <c r="G26" s="20"/>
      <c r="H26" s="20"/>
      <c r="I26" s="11"/>
      <c r="J26" s="11"/>
      <c r="K26" s="11"/>
      <c r="L26" s="20"/>
      <c r="M26" s="20"/>
      <c r="N26" s="20"/>
      <c r="O26" s="21" t="str">
        <f aca="false">IF(COUNTA(B26:N26)=0,"",IF(COUNTA(B26,E26,F26,G26,H26)&lt;5,"Missing info",IF(I26="Yes","Replay – not counted","Counted")))</f>
        <v/>
      </c>
      <c r="P26" s="21" t="str">
        <f aca="false">IF(OR(E26="",F26="",I26="Yes"),"",IF(COUNTIFS($E$6:E26,E26,$F$6:F26,F26)&gt;1,"Same room listed above – replay?",IF(AND(K26="Yes",N26=""),"Borderline – describe it in Notes","")))</f>
        <v/>
      </c>
      <c r="Q26" s="22" t="str">
        <f aca="false">IF(F26="","",IF(COUNTIF($F$6:F26,F26)=1,1,0))</f>
        <v/>
      </c>
      <c r="R26" s="22" t="str">
        <f aca="false">IF(H26="","",IF(COUNTIF($H$6:H26,H26)=1,1,0))</f>
        <v/>
      </c>
    </row>
    <row r="27" customFormat="false" ht="15" hidden="false" customHeight="false" outlineLevel="0" collapsed="false">
      <c r="A27" s="19" t="str">
        <f aca="false">IF(COUNTA(B27:N27)=0,"",ROW()-5)</f>
        <v/>
      </c>
      <c r="B27" s="11"/>
      <c r="C27" s="20"/>
      <c r="D27" s="11"/>
      <c r="E27" s="20"/>
      <c r="F27" s="20"/>
      <c r="G27" s="20"/>
      <c r="H27" s="20"/>
      <c r="I27" s="11"/>
      <c r="J27" s="11"/>
      <c r="K27" s="11"/>
      <c r="L27" s="20"/>
      <c r="M27" s="20"/>
      <c r="N27" s="20"/>
      <c r="O27" s="21" t="str">
        <f aca="false">IF(COUNTA(B27:N27)=0,"",IF(COUNTA(B27,E27,F27,G27,H27)&lt;5,"Missing info",IF(I27="Yes","Replay – not counted","Counted")))</f>
        <v/>
      </c>
      <c r="P27" s="21" t="str">
        <f aca="false">IF(OR(E27="",F27="",I27="Yes"),"",IF(COUNTIFS($E$6:E27,E27,$F$6:F27,F27)&gt;1,"Same room listed above – replay?",IF(AND(K27="Yes",N27=""),"Borderline – describe it in Notes","")))</f>
        <v/>
      </c>
      <c r="Q27" s="22" t="str">
        <f aca="false">IF(F27="","",IF(COUNTIF($F$6:F27,F27)=1,1,0))</f>
        <v/>
      </c>
      <c r="R27" s="22" t="str">
        <f aca="false">IF(H27="","",IF(COUNTIF($H$6:H27,H27)=1,1,0))</f>
        <v/>
      </c>
    </row>
    <row r="28" customFormat="false" ht="15" hidden="false" customHeight="false" outlineLevel="0" collapsed="false">
      <c r="A28" s="19" t="str">
        <f aca="false">IF(COUNTA(B28:N28)=0,"",ROW()-5)</f>
        <v/>
      </c>
      <c r="B28" s="11"/>
      <c r="C28" s="20"/>
      <c r="D28" s="11"/>
      <c r="E28" s="20"/>
      <c r="F28" s="20"/>
      <c r="G28" s="20"/>
      <c r="H28" s="20"/>
      <c r="I28" s="11"/>
      <c r="J28" s="11"/>
      <c r="K28" s="11"/>
      <c r="L28" s="20"/>
      <c r="M28" s="20"/>
      <c r="N28" s="20"/>
      <c r="O28" s="21" t="str">
        <f aca="false">IF(COUNTA(B28:N28)=0,"",IF(COUNTA(B28,E28,F28,G28,H28)&lt;5,"Missing info",IF(I28="Yes","Replay – not counted","Counted")))</f>
        <v/>
      </c>
      <c r="P28" s="21" t="str">
        <f aca="false">IF(OR(E28="",F28="",I28="Yes"),"",IF(COUNTIFS($E$6:E28,E28,$F$6:F28,F28)&gt;1,"Same room listed above – replay?",IF(AND(K28="Yes",N28=""),"Borderline – describe it in Notes","")))</f>
        <v/>
      </c>
      <c r="Q28" s="22" t="str">
        <f aca="false">IF(F28="","",IF(COUNTIF($F$6:F28,F28)=1,1,0))</f>
        <v/>
      </c>
      <c r="R28" s="22" t="str">
        <f aca="false">IF(H28="","",IF(COUNTIF($H$6:H28,H28)=1,1,0))</f>
        <v/>
      </c>
    </row>
    <row r="29" customFormat="false" ht="15" hidden="false" customHeight="false" outlineLevel="0" collapsed="false">
      <c r="A29" s="19" t="str">
        <f aca="false">IF(COUNTA(B29:N29)=0,"",ROW()-5)</f>
        <v/>
      </c>
      <c r="B29" s="11"/>
      <c r="C29" s="20"/>
      <c r="D29" s="11"/>
      <c r="E29" s="20"/>
      <c r="F29" s="20"/>
      <c r="G29" s="20"/>
      <c r="H29" s="20"/>
      <c r="I29" s="11"/>
      <c r="J29" s="11"/>
      <c r="K29" s="11"/>
      <c r="L29" s="20"/>
      <c r="M29" s="20"/>
      <c r="N29" s="20"/>
      <c r="O29" s="21" t="str">
        <f aca="false">IF(COUNTA(B29:N29)=0,"",IF(COUNTA(B29,E29,F29,G29,H29)&lt;5,"Missing info",IF(I29="Yes","Replay – not counted","Counted")))</f>
        <v/>
      </c>
      <c r="P29" s="21" t="str">
        <f aca="false">IF(OR(E29="",F29="",I29="Yes"),"",IF(COUNTIFS($E$6:E29,E29,$F$6:F29,F29)&gt;1,"Same room listed above – replay?",IF(AND(K29="Yes",N29=""),"Borderline – describe it in Notes","")))</f>
        <v/>
      </c>
      <c r="Q29" s="22" t="str">
        <f aca="false">IF(F29="","",IF(COUNTIF($F$6:F29,F29)=1,1,0))</f>
        <v/>
      </c>
      <c r="R29" s="22" t="str">
        <f aca="false">IF(H29="","",IF(COUNTIF($H$6:H29,H29)=1,1,0))</f>
        <v/>
      </c>
    </row>
    <row r="30" customFormat="false" ht="15" hidden="false" customHeight="false" outlineLevel="0" collapsed="false">
      <c r="A30" s="19" t="str">
        <f aca="false">IF(COUNTA(B30:N30)=0,"",ROW()-5)</f>
        <v/>
      </c>
      <c r="B30" s="11"/>
      <c r="C30" s="20"/>
      <c r="D30" s="11"/>
      <c r="E30" s="20"/>
      <c r="F30" s="20"/>
      <c r="G30" s="20"/>
      <c r="H30" s="20"/>
      <c r="I30" s="11"/>
      <c r="J30" s="11"/>
      <c r="K30" s="11"/>
      <c r="L30" s="20"/>
      <c r="M30" s="20"/>
      <c r="N30" s="20"/>
      <c r="O30" s="21" t="str">
        <f aca="false">IF(COUNTA(B30:N30)=0,"",IF(COUNTA(B30,E30,F30,G30,H30)&lt;5,"Missing info",IF(I30="Yes","Replay – not counted","Counted")))</f>
        <v/>
      </c>
      <c r="P30" s="21" t="str">
        <f aca="false">IF(OR(E30="",F30="",I30="Yes"),"",IF(COUNTIFS($E$6:E30,E30,$F$6:F30,F30)&gt;1,"Same room listed above – replay?",IF(AND(K30="Yes",N30=""),"Borderline – describe it in Notes","")))</f>
        <v/>
      </c>
      <c r="Q30" s="22" t="str">
        <f aca="false">IF(F30="","",IF(COUNTIF($F$6:F30,F30)=1,1,0))</f>
        <v/>
      </c>
      <c r="R30" s="22" t="str">
        <f aca="false">IF(H30="","",IF(COUNTIF($H$6:H30,H30)=1,1,0))</f>
        <v/>
      </c>
    </row>
    <row r="31" customFormat="false" ht="15" hidden="false" customHeight="false" outlineLevel="0" collapsed="false">
      <c r="A31" s="19" t="str">
        <f aca="false">IF(COUNTA(B31:N31)=0,"",ROW()-5)</f>
        <v/>
      </c>
      <c r="B31" s="11"/>
      <c r="C31" s="20"/>
      <c r="D31" s="11"/>
      <c r="E31" s="20"/>
      <c r="F31" s="20"/>
      <c r="G31" s="20"/>
      <c r="H31" s="20"/>
      <c r="I31" s="11"/>
      <c r="J31" s="11"/>
      <c r="K31" s="11"/>
      <c r="L31" s="20"/>
      <c r="M31" s="20"/>
      <c r="N31" s="20"/>
      <c r="O31" s="21" t="str">
        <f aca="false">IF(COUNTA(B31:N31)=0,"",IF(COUNTA(B31,E31,F31,G31,H31)&lt;5,"Missing info",IF(I31="Yes","Replay – not counted","Counted")))</f>
        <v/>
      </c>
      <c r="P31" s="21" t="str">
        <f aca="false">IF(OR(E31="",F31="",I31="Yes"),"",IF(COUNTIFS($E$6:E31,E31,$F$6:F31,F31)&gt;1,"Same room listed above – replay?",IF(AND(K31="Yes",N31=""),"Borderline – describe it in Notes","")))</f>
        <v/>
      </c>
      <c r="Q31" s="22" t="str">
        <f aca="false">IF(F31="","",IF(COUNTIF($F$6:F31,F31)=1,1,0))</f>
        <v/>
      </c>
      <c r="R31" s="22" t="str">
        <f aca="false">IF(H31="","",IF(COUNTIF($H$6:H31,H31)=1,1,0))</f>
        <v/>
      </c>
    </row>
    <row r="32" customFormat="false" ht="15" hidden="false" customHeight="false" outlineLevel="0" collapsed="false">
      <c r="A32" s="19" t="str">
        <f aca="false">IF(COUNTA(B32:N32)=0,"",ROW()-5)</f>
        <v/>
      </c>
      <c r="B32" s="11"/>
      <c r="C32" s="20"/>
      <c r="D32" s="11"/>
      <c r="E32" s="20"/>
      <c r="F32" s="20"/>
      <c r="G32" s="20"/>
      <c r="H32" s="20"/>
      <c r="I32" s="11"/>
      <c r="J32" s="11"/>
      <c r="K32" s="11"/>
      <c r="L32" s="20"/>
      <c r="M32" s="20"/>
      <c r="N32" s="20"/>
      <c r="O32" s="21" t="str">
        <f aca="false">IF(COUNTA(B32:N32)=0,"",IF(COUNTA(B32,E32,F32,G32,H32)&lt;5,"Missing info",IF(I32="Yes","Replay – not counted","Counted")))</f>
        <v/>
      </c>
      <c r="P32" s="21" t="str">
        <f aca="false">IF(OR(E32="",F32="",I32="Yes"),"",IF(COUNTIFS($E$6:E32,E32,$F$6:F32,F32)&gt;1,"Same room listed above – replay?",IF(AND(K32="Yes",N32=""),"Borderline – describe it in Notes","")))</f>
        <v/>
      </c>
      <c r="Q32" s="22" t="str">
        <f aca="false">IF(F32="","",IF(COUNTIF($F$6:F32,F32)=1,1,0))</f>
        <v/>
      </c>
      <c r="R32" s="22" t="str">
        <f aca="false">IF(H32="","",IF(COUNTIF($H$6:H32,H32)=1,1,0))</f>
        <v/>
      </c>
    </row>
    <row r="33" customFormat="false" ht="15" hidden="false" customHeight="false" outlineLevel="0" collapsed="false">
      <c r="A33" s="19" t="str">
        <f aca="false">IF(COUNTA(B33:N33)=0,"",ROW()-5)</f>
        <v/>
      </c>
      <c r="B33" s="11"/>
      <c r="C33" s="20"/>
      <c r="D33" s="11"/>
      <c r="E33" s="20"/>
      <c r="F33" s="20"/>
      <c r="G33" s="20"/>
      <c r="H33" s="20"/>
      <c r="I33" s="11"/>
      <c r="J33" s="11"/>
      <c r="K33" s="11"/>
      <c r="L33" s="20"/>
      <c r="M33" s="20"/>
      <c r="N33" s="20"/>
      <c r="O33" s="21" t="str">
        <f aca="false">IF(COUNTA(B33:N33)=0,"",IF(COUNTA(B33,E33,F33,G33,H33)&lt;5,"Missing info",IF(I33="Yes","Replay – not counted","Counted")))</f>
        <v/>
      </c>
      <c r="P33" s="21" t="str">
        <f aca="false">IF(OR(E33="",F33="",I33="Yes"),"",IF(COUNTIFS($E$6:E33,E33,$F$6:F33,F33)&gt;1,"Same room listed above – replay?",IF(AND(K33="Yes",N33=""),"Borderline – describe it in Notes","")))</f>
        <v/>
      </c>
      <c r="Q33" s="22" t="str">
        <f aca="false">IF(F33="","",IF(COUNTIF($F$6:F33,F33)=1,1,0))</f>
        <v/>
      </c>
      <c r="R33" s="22" t="str">
        <f aca="false">IF(H33="","",IF(COUNTIF($H$6:H33,H33)=1,1,0))</f>
        <v/>
      </c>
    </row>
    <row r="34" customFormat="false" ht="15" hidden="false" customHeight="false" outlineLevel="0" collapsed="false">
      <c r="A34" s="19" t="str">
        <f aca="false">IF(COUNTA(B34:N34)=0,"",ROW()-5)</f>
        <v/>
      </c>
      <c r="B34" s="11"/>
      <c r="C34" s="20"/>
      <c r="D34" s="11"/>
      <c r="E34" s="20"/>
      <c r="F34" s="20"/>
      <c r="G34" s="20"/>
      <c r="H34" s="20"/>
      <c r="I34" s="11"/>
      <c r="J34" s="11"/>
      <c r="K34" s="11"/>
      <c r="L34" s="20"/>
      <c r="M34" s="20"/>
      <c r="N34" s="20"/>
      <c r="O34" s="21" t="str">
        <f aca="false">IF(COUNTA(B34:N34)=0,"",IF(COUNTA(B34,E34,F34,G34,H34)&lt;5,"Missing info",IF(I34="Yes","Replay – not counted","Counted")))</f>
        <v/>
      </c>
      <c r="P34" s="21" t="str">
        <f aca="false">IF(OR(E34="",F34="",I34="Yes"),"",IF(COUNTIFS($E$6:E34,E34,$F$6:F34,F34)&gt;1,"Same room listed above – replay?",IF(AND(K34="Yes",N34=""),"Borderline – describe it in Notes","")))</f>
        <v/>
      </c>
      <c r="Q34" s="22" t="str">
        <f aca="false">IF(F34="","",IF(COUNTIF($F$6:F34,F34)=1,1,0))</f>
        <v/>
      </c>
      <c r="R34" s="22" t="str">
        <f aca="false">IF(H34="","",IF(COUNTIF($H$6:H34,H34)=1,1,0))</f>
        <v/>
      </c>
    </row>
    <row r="35" customFormat="false" ht="15" hidden="false" customHeight="false" outlineLevel="0" collapsed="false">
      <c r="A35" s="19" t="str">
        <f aca="false">IF(COUNTA(B35:N35)=0,"",ROW()-5)</f>
        <v/>
      </c>
      <c r="B35" s="11"/>
      <c r="C35" s="20"/>
      <c r="D35" s="11"/>
      <c r="E35" s="20"/>
      <c r="F35" s="20"/>
      <c r="G35" s="20"/>
      <c r="H35" s="20"/>
      <c r="I35" s="11"/>
      <c r="J35" s="11"/>
      <c r="K35" s="11"/>
      <c r="L35" s="20"/>
      <c r="M35" s="20"/>
      <c r="N35" s="20"/>
      <c r="O35" s="21" t="str">
        <f aca="false">IF(COUNTA(B35:N35)=0,"",IF(COUNTA(B35,E35,F35,G35,H35)&lt;5,"Missing info",IF(I35="Yes","Replay – not counted","Counted")))</f>
        <v/>
      </c>
      <c r="P35" s="21" t="str">
        <f aca="false">IF(OR(E35="",F35="",I35="Yes"),"",IF(COUNTIFS($E$6:E35,E35,$F$6:F35,F35)&gt;1,"Same room listed above – replay?",IF(AND(K35="Yes",N35=""),"Borderline – describe it in Notes","")))</f>
        <v/>
      </c>
      <c r="Q35" s="22" t="str">
        <f aca="false">IF(F35="","",IF(COUNTIF($F$6:F35,F35)=1,1,0))</f>
        <v/>
      </c>
      <c r="R35" s="22" t="str">
        <f aca="false">IF(H35="","",IF(COUNTIF($H$6:H35,H35)=1,1,0))</f>
        <v/>
      </c>
    </row>
    <row r="36" customFormat="false" ht="15" hidden="false" customHeight="false" outlineLevel="0" collapsed="false">
      <c r="A36" s="19" t="str">
        <f aca="false">IF(COUNTA(B36:N36)=0,"",ROW()-5)</f>
        <v/>
      </c>
      <c r="B36" s="11"/>
      <c r="C36" s="20"/>
      <c r="D36" s="11"/>
      <c r="E36" s="20"/>
      <c r="F36" s="20"/>
      <c r="G36" s="20"/>
      <c r="H36" s="20"/>
      <c r="I36" s="11"/>
      <c r="J36" s="11"/>
      <c r="K36" s="11"/>
      <c r="L36" s="20"/>
      <c r="M36" s="20"/>
      <c r="N36" s="20"/>
      <c r="O36" s="21" t="str">
        <f aca="false">IF(COUNTA(B36:N36)=0,"",IF(COUNTA(B36,E36,F36,G36,H36)&lt;5,"Missing info",IF(I36="Yes","Replay – not counted","Counted")))</f>
        <v/>
      </c>
      <c r="P36" s="21" t="str">
        <f aca="false">IF(OR(E36="",F36="",I36="Yes"),"",IF(COUNTIFS($E$6:E36,E36,$F$6:F36,F36)&gt;1,"Same room listed above – replay?",IF(AND(K36="Yes",N36=""),"Borderline – describe it in Notes","")))</f>
        <v/>
      </c>
      <c r="Q36" s="22" t="str">
        <f aca="false">IF(F36="","",IF(COUNTIF($F$6:F36,F36)=1,1,0))</f>
        <v/>
      </c>
      <c r="R36" s="22" t="str">
        <f aca="false">IF(H36="","",IF(COUNTIF($H$6:H36,H36)=1,1,0))</f>
        <v/>
      </c>
    </row>
    <row r="37" customFormat="false" ht="15" hidden="false" customHeight="false" outlineLevel="0" collapsed="false">
      <c r="A37" s="19" t="str">
        <f aca="false">IF(COUNTA(B37:N37)=0,"",ROW()-5)</f>
        <v/>
      </c>
      <c r="B37" s="11"/>
      <c r="C37" s="20"/>
      <c r="D37" s="11"/>
      <c r="E37" s="20"/>
      <c r="F37" s="20"/>
      <c r="G37" s="20"/>
      <c r="H37" s="20"/>
      <c r="I37" s="11"/>
      <c r="J37" s="11"/>
      <c r="K37" s="11"/>
      <c r="L37" s="20"/>
      <c r="M37" s="20"/>
      <c r="N37" s="20"/>
      <c r="O37" s="21" t="str">
        <f aca="false">IF(COUNTA(B37:N37)=0,"",IF(COUNTA(B37,E37,F37,G37,H37)&lt;5,"Missing info",IF(I37="Yes","Replay – not counted","Counted")))</f>
        <v/>
      </c>
      <c r="P37" s="21" t="str">
        <f aca="false">IF(OR(E37="",F37="",I37="Yes"),"",IF(COUNTIFS($E$6:E37,E37,$F$6:F37,F37)&gt;1,"Same room listed above – replay?",IF(AND(K37="Yes",N37=""),"Borderline – describe it in Notes","")))</f>
        <v/>
      </c>
      <c r="Q37" s="22" t="str">
        <f aca="false">IF(F37="","",IF(COUNTIF($F$6:F37,F37)=1,1,0))</f>
        <v/>
      </c>
      <c r="R37" s="22" t="str">
        <f aca="false">IF(H37="","",IF(COUNTIF($H$6:H37,H37)=1,1,0))</f>
        <v/>
      </c>
    </row>
    <row r="38" customFormat="false" ht="15" hidden="false" customHeight="false" outlineLevel="0" collapsed="false">
      <c r="A38" s="19" t="str">
        <f aca="false">IF(COUNTA(B38:N38)=0,"",ROW()-5)</f>
        <v/>
      </c>
      <c r="B38" s="11"/>
      <c r="C38" s="20"/>
      <c r="D38" s="11"/>
      <c r="E38" s="20"/>
      <c r="F38" s="20"/>
      <c r="G38" s="20"/>
      <c r="H38" s="20"/>
      <c r="I38" s="11"/>
      <c r="J38" s="11"/>
      <c r="K38" s="11"/>
      <c r="L38" s="20"/>
      <c r="M38" s="20"/>
      <c r="N38" s="20"/>
      <c r="O38" s="21" t="str">
        <f aca="false">IF(COUNTA(B38:N38)=0,"",IF(COUNTA(B38,E38,F38,G38,H38)&lt;5,"Missing info",IF(I38="Yes","Replay – not counted","Counted")))</f>
        <v/>
      </c>
      <c r="P38" s="21" t="str">
        <f aca="false">IF(OR(E38="",F38="",I38="Yes"),"",IF(COUNTIFS($E$6:E38,E38,$F$6:F38,F38)&gt;1,"Same room listed above – replay?",IF(AND(K38="Yes",N38=""),"Borderline – describe it in Notes","")))</f>
        <v/>
      </c>
      <c r="Q38" s="22" t="str">
        <f aca="false">IF(F38="","",IF(COUNTIF($F$6:F38,F38)=1,1,0))</f>
        <v/>
      </c>
      <c r="R38" s="22" t="str">
        <f aca="false">IF(H38="","",IF(COUNTIF($H$6:H38,H38)=1,1,0))</f>
        <v/>
      </c>
    </row>
    <row r="39" customFormat="false" ht="15" hidden="false" customHeight="false" outlineLevel="0" collapsed="false">
      <c r="A39" s="19" t="str">
        <f aca="false">IF(COUNTA(B39:N39)=0,"",ROW()-5)</f>
        <v/>
      </c>
      <c r="B39" s="11"/>
      <c r="C39" s="20"/>
      <c r="D39" s="11"/>
      <c r="E39" s="20"/>
      <c r="F39" s="20"/>
      <c r="G39" s="20"/>
      <c r="H39" s="20"/>
      <c r="I39" s="11"/>
      <c r="J39" s="11"/>
      <c r="K39" s="11"/>
      <c r="L39" s="20"/>
      <c r="M39" s="20"/>
      <c r="N39" s="20"/>
      <c r="O39" s="21" t="str">
        <f aca="false">IF(COUNTA(B39:N39)=0,"",IF(COUNTA(B39,E39,F39,G39,H39)&lt;5,"Missing info",IF(I39="Yes","Replay – not counted","Counted")))</f>
        <v/>
      </c>
      <c r="P39" s="21" t="str">
        <f aca="false">IF(OR(E39="",F39="",I39="Yes"),"",IF(COUNTIFS($E$6:E39,E39,$F$6:F39,F39)&gt;1,"Same room listed above – replay?",IF(AND(K39="Yes",N39=""),"Borderline – describe it in Notes","")))</f>
        <v/>
      </c>
      <c r="Q39" s="22" t="str">
        <f aca="false">IF(F39="","",IF(COUNTIF($F$6:F39,F39)=1,1,0))</f>
        <v/>
      </c>
      <c r="R39" s="22" t="str">
        <f aca="false">IF(H39="","",IF(COUNTIF($H$6:H39,H39)=1,1,0))</f>
        <v/>
      </c>
    </row>
    <row r="40" customFormat="false" ht="15" hidden="false" customHeight="false" outlineLevel="0" collapsed="false">
      <c r="A40" s="19" t="str">
        <f aca="false">IF(COUNTA(B40:N40)=0,"",ROW()-5)</f>
        <v/>
      </c>
      <c r="B40" s="11"/>
      <c r="C40" s="20"/>
      <c r="D40" s="11"/>
      <c r="E40" s="20"/>
      <c r="F40" s="20"/>
      <c r="G40" s="20"/>
      <c r="H40" s="20"/>
      <c r="I40" s="11"/>
      <c r="J40" s="11"/>
      <c r="K40" s="11"/>
      <c r="L40" s="20"/>
      <c r="M40" s="20"/>
      <c r="N40" s="20"/>
      <c r="O40" s="21" t="str">
        <f aca="false">IF(COUNTA(B40:N40)=0,"",IF(COUNTA(B40,E40,F40,G40,H40)&lt;5,"Missing info",IF(I40="Yes","Replay – not counted","Counted")))</f>
        <v/>
      </c>
      <c r="P40" s="21" t="str">
        <f aca="false">IF(OR(E40="",F40="",I40="Yes"),"",IF(COUNTIFS($E$6:E40,E40,$F$6:F40,F40)&gt;1,"Same room listed above – replay?",IF(AND(K40="Yes",N40=""),"Borderline – describe it in Notes","")))</f>
        <v/>
      </c>
      <c r="Q40" s="22" t="str">
        <f aca="false">IF(F40="","",IF(COUNTIF($F$6:F40,F40)=1,1,0))</f>
        <v/>
      </c>
      <c r="R40" s="22" t="str">
        <f aca="false">IF(H40="","",IF(COUNTIF($H$6:H40,H40)=1,1,0))</f>
        <v/>
      </c>
    </row>
    <row r="41" customFormat="false" ht="15" hidden="false" customHeight="false" outlineLevel="0" collapsed="false">
      <c r="A41" s="19" t="str">
        <f aca="false">IF(COUNTA(B41:N41)=0,"",ROW()-5)</f>
        <v/>
      </c>
      <c r="B41" s="11"/>
      <c r="C41" s="20"/>
      <c r="D41" s="11"/>
      <c r="E41" s="20"/>
      <c r="F41" s="20"/>
      <c r="G41" s="20"/>
      <c r="H41" s="20"/>
      <c r="I41" s="11"/>
      <c r="J41" s="11"/>
      <c r="K41" s="11"/>
      <c r="L41" s="20"/>
      <c r="M41" s="20"/>
      <c r="N41" s="20"/>
      <c r="O41" s="21" t="str">
        <f aca="false">IF(COUNTA(B41:N41)=0,"",IF(COUNTA(B41,E41,F41,G41,H41)&lt;5,"Missing info",IF(I41="Yes","Replay – not counted","Counted")))</f>
        <v/>
      </c>
      <c r="P41" s="21" t="str">
        <f aca="false">IF(OR(E41="",F41="",I41="Yes"),"",IF(COUNTIFS($E$6:E41,E41,$F$6:F41,F41)&gt;1,"Same room listed above – replay?",IF(AND(K41="Yes",N41=""),"Borderline – describe it in Notes","")))</f>
        <v/>
      </c>
      <c r="Q41" s="22" t="str">
        <f aca="false">IF(F41="","",IF(COUNTIF($F$6:F41,F41)=1,1,0))</f>
        <v/>
      </c>
      <c r="R41" s="22" t="str">
        <f aca="false">IF(H41="","",IF(COUNTIF($H$6:H41,H41)=1,1,0))</f>
        <v/>
      </c>
    </row>
    <row r="42" customFormat="false" ht="15" hidden="false" customHeight="false" outlineLevel="0" collapsed="false">
      <c r="A42" s="19" t="str">
        <f aca="false">IF(COUNTA(B42:N42)=0,"",ROW()-5)</f>
        <v/>
      </c>
      <c r="B42" s="11"/>
      <c r="C42" s="20"/>
      <c r="D42" s="11"/>
      <c r="E42" s="20"/>
      <c r="F42" s="20"/>
      <c r="G42" s="20"/>
      <c r="H42" s="20"/>
      <c r="I42" s="11"/>
      <c r="J42" s="11"/>
      <c r="K42" s="11"/>
      <c r="L42" s="20"/>
      <c r="M42" s="20"/>
      <c r="N42" s="20"/>
      <c r="O42" s="21" t="str">
        <f aca="false">IF(COUNTA(B42:N42)=0,"",IF(COUNTA(B42,E42,F42,G42,H42)&lt;5,"Missing info",IF(I42="Yes","Replay – not counted","Counted")))</f>
        <v/>
      </c>
      <c r="P42" s="21" t="str">
        <f aca="false">IF(OR(E42="",F42="",I42="Yes"),"",IF(COUNTIFS($E$6:E42,E42,$F$6:F42,F42)&gt;1,"Same room listed above – replay?",IF(AND(K42="Yes",N42=""),"Borderline – describe it in Notes","")))</f>
        <v/>
      </c>
      <c r="Q42" s="22" t="str">
        <f aca="false">IF(F42="","",IF(COUNTIF($F$6:F42,F42)=1,1,0))</f>
        <v/>
      </c>
      <c r="R42" s="22" t="str">
        <f aca="false">IF(H42="","",IF(COUNTIF($H$6:H42,H42)=1,1,0))</f>
        <v/>
      </c>
    </row>
    <row r="43" customFormat="false" ht="15" hidden="false" customHeight="false" outlineLevel="0" collapsed="false">
      <c r="A43" s="19" t="str">
        <f aca="false">IF(COUNTA(B43:N43)=0,"",ROW()-5)</f>
        <v/>
      </c>
      <c r="B43" s="11"/>
      <c r="C43" s="20"/>
      <c r="D43" s="11"/>
      <c r="E43" s="20"/>
      <c r="F43" s="20"/>
      <c r="G43" s="20"/>
      <c r="H43" s="20"/>
      <c r="I43" s="11"/>
      <c r="J43" s="11"/>
      <c r="K43" s="11"/>
      <c r="L43" s="20"/>
      <c r="M43" s="20"/>
      <c r="N43" s="20"/>
      <c r="O43" s="21" t="str">
        <f aca="false">IF(COUNTA(B43:N43)=0,"",IF(COUNTA(B43,E43,F43,G43,H43)&lt;5,"Missing info",IF(I43="Yes","Replay – not counted","Counted")))</f>
        <v/>
      </c>
      <c r="P43" s="21" t="str">
        <f aca="false">IF(OR(E43="",F43="",I43="Yes"),"",IF(COUNTIFS($E$6:E43,E43,$F$6:F43,F43)&gt;1,"Same room listed above – replay?",IF(AND(K43="Yes",N43=""),"Borderline – describe it in Notes","")))</f>
        <v/>
      </c>
      <c r="Q43" s="22" t="str">
        <f aca="false">IF(F43="","",IF(COUNTIF($F$6:F43,F43)=1,1,0))</f>
        <v/>
      </c>
      <c r="R43" s="22" t="str">
        <f aca="false">IF(H43="","",IF(COUNTIF($H$6:H43,H43)=1,1,0))</f>
        <v/>
      </c>
    </row>
    <row r="44" customFormat="false" ht="15" hidden="false" customHeight="false" outlineLevel="0" collapsed="false">
      <c r="A44" s="19" t="str">
        <f aca="false">IF(COUNTA(B44:N44)=0,"",ROW()-5)</f>
        <v/>
      </c>
      <c r="B44" s="11"/>
      <c r="C44" s="20"/>
      <c r="D44" s="11"/>
      <c r="E44" s="20"/>
      <c r="F44" s="20"/>
      <c r="G44" s="20"/>
      <c r="H44" s="20"/>
      <c r="I44" s="11"/>
      <c r="J44" s="11"/>
      <c r="K44" s="11"/>
      <c r="L44" s="20"/>
      <c r="M44" s="20"/>
      <c r="N44" s="20"/>
      <c r="O44" s="21" t="str">
        <f aca="false">IF(COUNTA(B44:N44)=0,"",IF(COUNTA(B44,E44,F44,G44,H44)&lt;5,"Missing info",IF(I44="Yes","Replay – not counted","Counted")))</f>
        <v/>
      </c>
      <c r="P44" s="21" t="str">
        <f aca="false">IF(OR(E44="",F44="",I44="Yes"),"",IF(COUNTIFS($E$6:E44,E44,$F$6:F44,F44)&gt;1,"Same room listed above – replay?",IF(AND(K44="Yes",N44=""),"Borderline – describe it in Notes","")))</f>
        <v/>
      </c>
      <c r="Q44" s="22" t="str">
        <f aca="false">IF(F44="","",IF(COUNTIF($F$6:F44,F44)=1,1,0))</f>
        <v/>
      </c>
      <c r="R44" s="22" t="str">
        <f aca="false">IF(H44="","",IF(COUNTIF($H$6:H44,H44)=1,1,0))</f>
        <v/>
      </c>
    </row>
    <row r="45" customFormat="false" ht="15" hidden="false" customHeight="false" outlineLevel="0" collapsed="false">
      <c r="A45" s="19" t="str">
        <f aca="false">IF(COUNTA(B45:N45)=0,"",ROW()-5)</f>
        <v/>
      </c>
      <c r="B45" s="11"/>
      <c r="C45" s="20"/>
      <c r="D45" s="11"/>
      <c r="E45" s="20"/>
      <c r="F45" s="20"/>
      <c r="G45" s="20"/>
      <c r="H45" s="20"/>
      <c r="I45" s="11"/>
      <c r="J45" s="11"/>
      <c r="K45" s="11"/>
      <c r="L45" s="20"/>
      <c r="M45" s="20"/>
      <c r="N45" s="20"/>
      <c r="O45" s="21" t="str">
        <f aca="false">IF(COUNTA(B45:N45)=0,"",IF(COUNTA(B45,E45,F45,G45,H45)&lt;5,"Missing info",IF(I45="Yes","Replay – not counted","Counted")))</f>
        <v/>
      </c>
      <c r="P45" s="21" t="str">
        <f aca="false">IF(OR(E45="",F45="",I45="Yes"),"",IF(COUNTIFS($E$6:E45,E45,$F$6:F45,F45)&gt;1,"Same room listed above – replay?",IF(AND(K45="Yes",N45=""),"Borderline – describe it in Notes","")))</f>
        <v/>
      </c>
      <c r="Q45" s="22" t="str">
        <f aca="false">IF(F45="","",IF(COUNTIF($F$6:F45,F45)=1,1,0))</f>
        <v/>
      </c>
      <c r="R45" s="22" t="str">
        <f aca="false">IF(H45="","",IF(COUNTIF($H$6:H45,H45)=1,1,0))</f>
        <v/>
      </c>
    </row>
    <row r="46" customFormat="false" ht="15" hidden="false" customHeight="false" outlineLevel="0" collapsed="false">
      <c r="A46" s="19" t="str">
        <f aca="false">IF(COUNTA(B46:N46)=0,"",ROW()-5)</f>
        <v/>
      </c>
      <c r="B46" s="11"/>
      <c r="C46" s="20"/>
      <c r="D46" s="11"/>
      <c r="E46" s="20"/>
      <c r="F46" s="20"/>
      <c r="G46" s="20"/>
      <c r="H46" s="20"/>
      <c r="I46" s="11"/>
      <c r="J46" s="11"/>
      <c r="K46" s="11"/>
      <c r="L46" s="20"/>
      <c r="M46" s="20"/>
      <c r="N46" s="20"/>
      <c r="O46" s="21" t="str">
        <f aca="false">IF(COUNTA(B46:N46)=0,"",IF(COUNTA(B46,E46,F46,G46,H46)&lt;5,"Missing info",IF(I46="Yes","Replay – not counted","Counted")))</f>
        <v/>
      </c>
      <c r="P46" s="21" t="str">
        <f aca="false">IF(OR(E46="",F46="",I46="Yes"),"",IF(COUNTIFS($E$6:E46,E46,$F$6:F46,F46)&gt;1,"Same room listed above – replay?",IF(AND(K46="Yes",N46=""),"Borderline – describe it in Notes","")))</f>
        <v/>
      </c>
      <c r="Q46" s="22" t="str">
        <f aca="false">IF(F46="","",IF(COUNTIF($F$6:F46,F46)=1,1,0))</f>
        <v/>
      </c>
      <c r="R46" s="22" t="str">
        <f aca="false">IF(H46="","",IF(COUNTIF($H$6:H46,H46)=1,1,0))</f>
        <v/>
      </c>
    </row>
    <row r="47" customFormat="false" ht="15" hidden="false" customHeight="false" outlineLevel="0" collapsed="false">
      <c r="A47" s="19" t="str">
        <f aca="false">IF(COUNTA(B47:N47)=0,"",ROW()-5)</f>
        <v/>
      </c>
      <c r="B47" s="11"/>
      <c r="C47" s="20"/>
      <c r="D47" s="11"/>
      <c r="E47" s="20"/>
      <c r="F47" s="20"/>
      <c r="G47" s="20"/>
      <c r="H47" s="20"/>
      <c r="I47" s="11"/>
      <c r="J47" s="11"/>
      <c r="K47" s="11"/>
      <c r="L47" s="20"/>
      <c r="M47" s="20"/>
      <c r="N47" s="20"/>
      <c r="O47" s="21" t="str">
        <f aca="false">IF(COUNTA(B47:N47)=0,"",IF(COUNTA(B47,E47,F47,G47,H47)&lt;5,"Missing info",IF(I47="Yes","Replay – not counted","Counted")))</f>
        <v/>
      </c>
      <c r="P47" s="21" t="str">
        <f aca="false">IF(OR(E47="",F47="",I47="Yes"),"",IF(COUNTIFS($E$6:E47,E47,$F$6:F47,F47)&gt;1,"Same room listed above – replay?",IF(AND(K47="Yes",N47=""),"Borderline – describe it in Notes","")))</f>
        <v/>
      </c>
      <c r="Q47" s="22" t="str">
        <f aca="false">IF(F47="","",IF(COUNTIF($F$6:F47,F47)=1,1,0))</f>
        <v/>
      </c>
      <c r="R47" s="22" t="str">
        <f aca="false">IF(H47="","",IF(COUNTIF($H$6:H47,H47)=1,1,0))</f>
        <v/>
      </c>
    </row>
    <row r="48" customFormat="false" ht="15" hidden="false" customHeight="false" outlineLevel="0" collapsed="false">
      <c r="A48" s="19" t="str">
        <f aca="false">IF(COUNTA(B48:N48)=0,"",ROW()-5)</f>
        <v/>
      </c>
      <c r="B48" s="11"/>
      <c r="C48" s="20"/>
      <c r="D48" s="11"/>
      <c r="E48" s="20"/>
      <c r="F48" s="20"/>
      <c r="G48" s="20"/>
      <c r="H48" s="20"/>
      <c r="I48" s="11"/>
      <c r="J48" s="11"/>
      <c r="K48" s="11"/>
      <c r="L48" s="20"/>
      <c r="M48" s="20"/>
      <c r="N48" s="20"/>
      <c r="O48" s="21" t="str">
        <f aca="false">IF(COUNTA(B48:N48)=0,"",IF(COUNTA(B48,E48,F48,G48,H48)&lt;5,"Missing info",IF(I48="Yes","Replay – not counted","Counted")))</f>
        <v/>
      </c>
      <c r="P48" s="21" t="str">
        <f aca="false">IF(OR(E48="",F48="",I48="Yes"),"",IF(COUNTIFS($E$6:E48,E48,$F$6:F48,F48)&gt;1,"Same room listed above – replay?",IF(AND(K48="Yes",N48=""),"Borderline – describe it in Notes","")))</f>
        <v/>
      </c>
      <c r="Q48" s="22" t="str">
        <f aca="false">IF(F48="","",IF(COUNTIF($F$6:F48,F48)=1,1,0))</f>
        <v/>
      </c>
      <c r="R48" s="22" t="str">
        <f aca="false">IF(H48="","",IF(COUNTIF($H$6:H48,H48)=1,1,0))</f>
        <v/>
      </c>
    </row>
    <row r="49" customFormat="false" ht="15" hidden="false" customHeight="false" outlineLevel="0" collapsed="false">
      <c r="A49" s="19" t="str">
        <f aca="false">IF(COUNTA(B49:N49)=0,"",ROW()-5)</f>
        <v/>
      </c>
      <c r="B49" s="11"/>
      <c r="C49" s="20"/>
      <c r="D49" s="11"/>
      <c r="E49" s="20"/>
      <c r="F49" s="20"/>
      <c r="G49" s="20"/>
      <c r="H49" s="20"/>
      <c r="I49" s="11"/>
      <c r="J49" s="11"/>
      <c r="K49" s="11"/>
      <c r="L49" s="20"/>
      <c r="M49" s="20"/>
      <c r="N49" s="20"/>
      <c r="O49" s="21" t="str">
        <f aca="false">IF(COUNTA(B49:N49)=0,"",IF(COUNTA(B49,E49,F49,G49,H49)&lt;5,"Missing info",IF(I49="Yes","Replay – not counted","Counted")))</f>
        <v/>
      </c>
      <c r="P49" s="21" t="str">
        <f aca="false">IF(OR(E49="",F49="",I49="Yes"),"",IF(COUNTIFS($E$6:E49,E49,$F$6:F49,F49)&gt;1,"Same room listed above – replay?",IF(AND(K49="Yes",N49=""),"Borderline – describe it in Notes","")))</f>
        <v/>
      </c>
      <c r="Q49" s="22" t="str">
        <f aca="false">IF(F49="","",IF(COUNTIF($F$6:F49,F49)=1,1,0))</f>
        <v/>
      </c>
      <c r="R49" s="22" t="str">
        <f aca="false">IF(H49="","",IF(COUNTIF($H$6:H49,H49)=1,1,0))</f>
        <v/>
      </c>
    </row>
    <row r="50" customFormat="false" ht="15" hidden="false" customHeight="false" outlineLevel="0" collapsed="false">
      <c r="A50" s="19" t="str">
        <f aca="false">IF(COUNTA(B50:N50)=0,"",ROW()-5)</f>
        <v/>
      </c>
      <c r="B50" s="11"/>
      <c r="C50" s="20"/>
      <c r="D50" s="11"/>
      <c r="E50" s="20"/>
      <c r="F50" s="20"/>
      <c r="G50" s="20"/>
      <c r="H50" s="20"/>
      <c r="I50" s="11"/>
      <c r="J50" s="11"/>
      <c r="K50" s="11"/>
      <c r="L50" s="20"/>
      <c r="M50" s="20"/>
      <c r="N50" s="20"/>
      <c r="O50" s="21" t="str">
        <f aca="false">IF(COUNTA(B50:N50)=0,"",IF(COUNTA(B50,E50,F50,G50,H50)&lt;5,"Missing info",IF(I50="Yes","Replay – not counted","Counted")))</f>
        <v/>
      </c>
      <c r="P50" s="21" t="str">
        <f aca="false">IF(OR(E50="",F50="",I50="Yes"),"",IF(COUNTIFS($E$6:E50,E50,$F$6:F50,F50)&gt;1,"Same room listed above – replay?",IF(AND(K50="Yes",N50=""),"Borderline – describe it in Notes","")))</f>
        <v/>
      </c>
      <c r="Q50" s="22" t="str">
        <f aca="false">IF(F50="","",IF(COUNTIF($F$6:F50,F50)=1,1,0))</f>
        <v/>
      </c>
      <c r="R50" s="22" t="str">
        <f aca="false">IF(H50="","",IF(COUNTIF($H$6:H50,H50)=1,1,0))</f>
        <v/>
      </c>
    </row>
    <row r="51" customFormat="false" ht="15" hidden="false" customHeight="false" outlineLevel="0" collapsed="false">
      <c r="A51" s="19" t="str">
        <f aca="false">IF(COUNTA(B51:N51)=0,"",ROW()-5)</f>
        <v/>
      </c>
      <c r="B51" s="11"/>
      <c r="C51" s="20"/>
      <c r="D51" s="11"/>
      <c r="E51" s="20"/>
      <c r="F51" s="20"/>
      <c r="G51" s="20"/>
      <c r="H51" s="20"/>
      <c r="I51" s="11"/>
      <c r="J51" s="11"/>
      <c r="K51" s="11"/>
      <c r="L51" s="20"/>
      <c r="M51" s="20"/>
      <c r="N51" s="20"/>
      <c r="O51" s="21" t="str">
        <f aca="false">IF(COUNTA(B51:N51)=0,"",IF(COUNTA(B51,E51,F51,G51,H51)&lt;5,"Missing info",IF(I51="Yes","Replay – not counted","Counted")))</f>
        <v/>
      </c>
      <c r="P51" s="21" t="str">
        <f aca="false">IF(OR(E51="",F51="",I51="Yes"),"",IF(COUNTIFS($E$6:E51,E51,$F$6:F51,F51)&gt;1,"Same room listed above – replay?",IF(AND(K51="Yes",N51=""),"Borderline – describe it in Notes","")))</f>
        <v/>
      </c>
      <c r="Q51" s="22" t="str">
        <f aca="false">IF(F51="","",IF(COUNTIF($F$6:F51,F51)=1,1,0))</f>
        <v/>
      </c>
      <c r="R51" s="22" t="str">
        <f aca="false">IF(H51="","",IF(COUNTIF($H$6:H51,H51)=1,1,0))</f>
        <v/>
      </c>
    </row>
    <row r="52" customFormat="false" ht="15" hidden="false" customHeight="false" outlineLevel="0" collapsed="false">
      <c r="A52" s="19" t="str">
        <f aca="false">IF(COUNTA(B52:N52)=0,"",ROW()-5)</f>
        <v/>
      </c>
      <c r="B52" s="11"/>
      <c r="C52" s="20"/>
      <c r="D52" s="11"/>
      <c r="E52" s="20"/>
      <c r="F52" s="20"/>
      <c r="G52" s="20"/>
      <c r="H52" s="20"/>
      <c r="I52" s="11"/>
      <c r="J52" s="11"/>
      <c r="K52" s="11"/>
      <c r="L52" s="20"/>
      <c r="M52" s="20"/>
      <c r="N52" s="20"/>
      <c r="O52" s="21" t="str">
        <f aca="false">IF(COUNTA(B52:N52)=0,"",IF(COUNTA(B52,E52,F52,G52,H52)&lt;5,"Missing info",IF(I52="Yes","Replay – not counted","Counted")))</f>
        <v/>
      </c>
      <c r="P52" s="21" t="str">
        <f aca="false">IF(OR(E52="",F52="",I52="Yes"),"",IF(COUNTIFS($E$6:E52,E52,$F$6:F52,F52)&gt;1,"Same room listed above – replay?",IF(AND(K52="Yes",N52=""),"Borderline – describe it in Notes","")))</f>
        <v/>
      </c>
      <c r="Q52" s="22" t="str">
        <f aca="false">IF(F52="","",IF(COUNTIF($F$6:F52,F52)=1,1,0))</f>
        <v/>
      </c>
      <c r="R52" s="22" t="str">
        <f aca="false">IF(H52="","",IF(COUNTIF($H$6:H52,H52)=1,1,0))</f>
        <v/>
      </c>
    </row>
    <row r="53" customFormat="false" ht="15" hidden="false" customHeight="false" outlineLevel="0" collapsed="false">
      <c r="A53" s="19" t="str">
        <f aca="false">IF(COUNTA(B53:N53)=0,"",ROW()-5)</f>
        <v/>
      </c>
      <c r="B53" s="11"/>
      <c r="C53" s="20"/>
      <c r="D53" s="11"/>
      <c r="E53" s="20"/>
      <c r="F53" s="20"/>
      <c r="G53" s="20"/>
      <c r="H53" s="20"/>
      <c r="I53" s="11"/>
      <c r="J53" s="11"/>
      <c r="K53" s="11"/>
      <c r="L53" s="20"/>
      <c r="M53" s="20"/>
      <c r="N53" s="20"/>
      <c r="O53" s="21" t="str">
        <f aca="false">IF(COUNTA(B53:N53)=0,"",IF(COUNTA(B53,E53,F53,G53,H53)&lt;5,"Missing info",IF(I53="Yes","Replay – not counted","Counted")))</f>
        <v/>
      </c>
      <c r="P53" s="21" t="str">
        <f aca="false">IF(OR(E53="",F53="",I53="Yes"),"",IF(COUNTIFS($E$6:E53,E53,$F$6:F53,F53)&gt;1,"Same room listed above – replay?",IF(AND(K53="Yes",N53=""),"Borderline – describe it in Notes","")))</f>
        <v/>
      </c>
      <c r="Q53" s="22" t="str">
        <f aca="false">IF(F53="","",IF(COUNTIF($F$6:F53,F53)=1,1,0))</f>
        <v/>
      </c>
      <c r="R53" s="22" t="str">
        <f aca="false">IF(H53="","",IF(COUNTIF($H$6:H53,H53)=1,1,0))</f>
        <v/>
      </c>
    </row>
    <row r="54" customFormat="false" ht="15" hidden="false" customHeight="false" outlineLevel="0" collapsed="false">
      <c r="A54" s="19" t="str">
        <f aca="false">IF(COUNTA(B54:N54)=0,"",ROW()-5)</f>
        <v/>
      </c>
      <c r="B54" s="11"/>
      <c r="C54" s="20"/>
      <c r="D54" s="11"/>
      <c r="E54" s="20"/>
      <c r="F54" s="20"/>
      <c r="G54" s="20"/>
      <c r="H54" s="20"/>
      <c r="I54" s="11"/>
      <c r="J54" s="11"/>
      <c r="K54" s="11"/>
      <c r="L54" s="20"/>
      <c r="M54" s="20"/>
      <c r="N54" s="20"/>
      <c r="O54" s="21" t="str">
        <f aca="false">IF(COUNTA(B54:N54)=0,"",IF(COUNTA(B54,E54,F54,G54,H54)&lt;5,"Missing info",IF(I54="Yes","Replay – not counted","Counted")))</f>
        <v/>
      </c>
      <c r="P54" s="21" t="str">
        <f aca="false">IF(OR(E54="",F54="",I54="Yes"),"",IF(COUNTIFS($E$6:E54,E54,$F$6:F54,F54)&gt;1,"Same room listed above – replay?",IF(AND(K54="Yes",N54=""),"Borderline – describe it in Notes","")))</f>
        <v/>
      </c>
      <c r="Q54" s="22" t="str">
        <f aca="false">IF(F54="","",IF(COUNTIF($F$6:F54,F54)=1,1,0))</f>
        <v/>
      </c>
      <c r="R54" s="22" t="str">
        <f aca="false">IF(H54="","",IF(COUNTIF($H$6:H54,H54)=1,1,0))</f>
        <v/>
      </c>
    </row>
    <row r="55" customFormat="false" ht="15" hidden="false" customHeight="false" outlineLevel="0" collapsed="false">
      <c r="A55" s="19" t="str">
        <f aca="false">IF(COUNTA(B55:N55)=0,"",ROW()-5)</f>
        <v/>
      </c>
      <c r="B55" s="11"/>
      <c r="C55" s="20"/>
      <c r="D55" s="11"/>
      <c r="E55" s="20"/>
      <c r="F55" s="20"/>
      <c r="G55" s="20"/>
      <c r="H55" s="20"/>
      <c r="I55" s="11"/>
      <c r="J55" s="11"/>
      <c r="K55" s="11"/>
      <c r="L55" s="20"/>
      <c r="M55" s="20"/>
      <c r="N55" s="20"/>
      <c r="O55" s="21" t="str">
        <f aca="false">IF(COUNTA(B55:N55)=0,"",IF(COUNTA(B55,E55,F55,G55,H55)&lt;5,"Missing info",IF(I55="Yes","Replay – not counted","Counted")))</f>
        <v/>
      </c>
      <c r="P55" s="21" t="str">
        <f aca="false">IF(OR(E55="",F55="",I55="Yes"),"",IF(COUNTIFS($E$6:E55,E55,$F$6:F55,F55)&gt;1,"Same room listed above – replay?",IF(AND(K55="Yes",N55=""),"Borderline – describe it in Notes","")))</f>
        <v/>
      </c>
      <c r="Q55" s="22" t="str">
        <f aca="false">IF(F55="","",IF(COUNTIF($F$6:F55,F55)=1,1,0))</f>
        <v/>
      </c>
      <c r="R55" s="22" t="str">
        <f aca="false">IF(H55="","",IF(COUNTIF($H$6:H55,H55)=1,1,0))</f>
        <v/>
      </c>
    </row>
    <row r="56" customFormat="false" ht="15" hidden="false" customHeight="false" outlineLevel="0" collapsed="false">
      <c r="A56" s="19" t="str">
        <f aca="false">IF(COUNTA(B56:N56)=0,"",ROW()-5)</f>
        <v/>
      </c>
      <c r="B56" s="11"/>
      <c r="C56" s="20"/>
      <c r="D56" s="11"/>
      <c r="E56" s="20"/>
      <c r="F56" s="20"/>
      <c r="G56" s="20"/>
      <c r="H56" s="20"/>
      <c r="I56" s="11"/>
      <c r="J56" s="11"/>
      <c r="K56" s="11"/>
      <c r="L56" s="20"/>
      <c r="M56" s="20"/>
      <c r="N56" s="20"/>
      <c r="O56" s="21" t="str">
        <f aca="false">IF(COUNTA(B56:N56)=0,"",IF(COUNTA(B56,E56,F56,G56,H56)&lt;5,"Missing info",IF(I56="Yes","Replay – not counted","Counted")))</f>
        <v/>
      </c>
      <c r="P56" s="21" t="str">
        <f aca="false">IF(OR(E56="",F56="",I56="Yes"),"",IF(COUNTIFS($E$6:E56,E56,$F$6:F56,F56)&gt;1,"Same room listed above – replay?",IF(AND(K56="Yes",N56=""),"Borderline – describe it in Notes","")))</f>
        <v/>
      </c>
      <c r="Q56" s="22" t="str">
        <f aca="false">IF(F56="","",IF(COUNTIF($F$6:F56,F56)=1,1,0))</f>
        <v/>
      </c>
      <c r="R56" s="22" t="str">
        <f aca="false">IF(H56="","",IF(COUNTIF($H$6:H56,H56)=1,1,0))</f>
        <v/>
      </c>
    </row>
    <row r="57" customFormat="false" ht="15" hidden="false" customHeight="false" outlineLevel="0" collapsed="false">
      <c r="A57" s="19" t="str">
        <f aca="false">IF(COUNTA(B57:N57)=0,"",ROW()-5)</f>
        <v/>
      </c>
      <c r="B57" s="11"/>
      <c r="C57" s="20"/>
      <c r="D57" s="11"/>
      <c r="E57" s="20"/>
      <c r="F57" s="20"/>
      <c r="G57" s="20"/>
      <c r="H57" s="20"/>
      <c r="I57" s="11"/>
      <c r="J57" s="11"/>
      <c r="K57" s="11"/>
      <c r="L57" s="20"/>
      <c r="M57" s="20"/>
      <c r="N57" s="20"/>
      <c r="O57" s="21" t="str">
        <f aca="false">IF(COUNTA(B57:N57)=0,"",IF(COUNTA(B57,E57,F57,G57,H57)&lt;5,"Missing info",IF(I57="Yes","Replay – not counted","Counted")))</f>
        <v/>
      </c>
      <c r="P57" s="21" t="str">
        <f aca="false">IF(OR(E57="",F57="",I57="Yes"),"",IF(COUNTIFS($E$6:E57,E57,$F$6:F57,F57)&gt;1,"Same room listed above – replay?",IF(AND(K57="Yes",N57=""),"Borderline – describe it in Notes","")))</f>
        <v/>
      </c>
      <c r="Q57" s="22" t="str">
        <f aca="false">IF(F57="","",IF(COUNTIF($F$6:F57,F57)=1,1,0))</f>
        <v/>
      </c>
      <c r="R57" s="22" t="str">
        <f aca="false">IF(H57="","",IF(COUNTIF($H$6:H57,H57)=1,1,0))</f>
        <v/>
      </c>
    </row>
    <row r="58" customFormat="false" ht="15" hidden="false" customHeight="false" outlineLevel="0" collapsed="false">
      <c r="A58" s="19" t="str">
        <f aca="false">IF(COUNTA(B58:N58)=0,"",ROW()-5)</f>
        <v/>
      </c>
      <c r="B58" s="11"/>
      <c r="C58" s="20"/>
      <c r="D58" s="11"/>
      <c r="E58" s="20"/>
      <c r="F58" s="20"/>
      <c r="G58" s="20"/>
      <c r="H58" s="20"/>
      <c r="I58" s="11"/>
      <c r="J58" s="11"/>
      <c r="K58" s="11"/>
      <c r="L58" s="20"/>
      <c r="M58" s="20"/>
      <c r="N58" s="20"/>
      <c r="O58" s="21" t="str">
        <f aca="false">IF(COUNTA(B58:N58)=0,"",IF(COUNTA(B58,E58,F58,G58,H58)&lt;5,"Missing info",IF(I58="Yes","Replay – not counted","Counted")))</f>
        <v/>
      </c>
      <c r="P58" s="21" t="str">
        <f aca="false">IF(OR(E58="",F58="",I58="Yes"),"",IF(COUNTIFS($E$6:E58,E58,$F$6:F58,F58)&gt;1,"Same room listed above – replay?",IF(AND(K58="Yes",N58=""),"Borderline – describe it in Notes","")))</f>
        <v/>
      </c>
      <c r="Q58" s="22" t="str">
        <f aca="false">IF(F58="","",IF(COUNTIF($F$6:F58,F58)=1,1,0))</f>
        <v/>
      </c>
      <c r="R58" s="22" t="str">
        <f aca="false">IF(H58="","",IF(COUNTIF($H$6:H58,H58)=1,1,0))</f>
        <v/>
      </c>
    </row>
    <row r="59" customFormat="false" ht="15" hidden="false" customHeight="false" outlineLevel="0" collapsed="false">
      <c r="A59" s="19" t="str">
        <f aca="false">IF(COUNTA(B59:N59)=0,"",ROW()-5)</f>
        <v/>
      </c>
      <c r="B59" s="11"/>
      <c r="C59" s="20"/>
      <c r="D59" s="11"/>
      <c r="E59" s="20"/>
      <c r="F59" s="20"/>
      <c r="G59" s="20"/>
      <c r="H59" s="20"/>
      <c r="I59" s="11"/>
      <c r="J59" s="11"/>
      <c r="K59" s="11"/>
      <c r="L59" s="20"/>
      <c r="M59" s="20"/>
      <c r="N59" s="20"/>
      <c r="O59" s="21" t="str">
        <f aca="false">IF(COUNTA(B59:N59)=0,"",IF(COUNTA(B59,E59,F59,G59,H59)&lt;5,"Missing info",IF(I59="Yes","Replay – not counted","Counted")))</f>
        <v/>
      </c>
      <c r="P59" s="21" t="str">
        <f aca="false">IF(OR(E59="",F59="",I59="Yes"),"",IF(COUNTIFS($E$6:E59,E59,$F$6:F59,F59)&gt;1,"Same room listed above – replay?",IF(AND(K59="Yes",N59=""),"Borderline – describe it in Notes","")))</f>
        <v/>
      </c>
      <c r="Q59" s="22" t="str">
        <f aca="false">IF(F59="","",IF(COUNTIF($F$6:F59,F59)=1,1,0))</f>
        <v/>
      </c>
      <c r="R59" s="22" t="str">
        <f aca="false">IF(H59="","",IF(COUNTIF($H$6:H59,H59)=1,1,0))</f>
        <v/>
      </c>
    </row>
    <row r="60" customFormat="false" ht="15" hidden="false" customHeight="false" outlineLevel="0" collapsed="false">
      <c r="A60" s="19" t="str">
        <f aca="false">IF(COUNTA(B60:N60)=0,"",ROW()-5)</f>
        <v/>
      </c>
      <c r="B60" s="11"/>
      <c r="C60" s="20"/>
      <c r="D60" s="11"/>
      <c r="E60" s="20"/>
      <c r="F60" s="20"/>
      <c r="G60" s="20"/>
      <c r="H60" s="20"/>
      <c r="I60" s="11"/>
      <c r="J60" s="11"/>
      <c r="K60" s="11"/>
      <c r="L60" s="20"/>
      <c r="M60" s="20"/>
      <c r="N60" s="20"/>
      <c r="O60" s="21" t="str">
        <f aca="false">IF(COUNTA(B60:N60)=0,"",IF(COUNTA(B60,E60,F60,G60,H60)&lt;5,"Missing info",IF(I60="Yes","Replay – not counted","Counted")))</f>
        <v/>
      </c>
      <c r="P60" s="21" t="str">
        <f aca="false">IF(OR(E60="",F60="",I60="Yes"),"",IF(COUNTIFS($E$6:E60,E60,$F$6:F60,F60)&gt;1,"Same room listed above – replay?",IF(AND(K60="Yes",N60=""),"Borderline – describe it in Notes","")))</f>
        <v/>
      </c>
      <c r="Q60" s="22" t="str">
        <f aca="false">IF(F60="","",IF(COUNTIF($F$6:F60,F60)=1,1,0))</f>
        <v/>
      </c>
      <c r="R60" s="22" t="str">
        <f aca="false">IF(H60="","",IF(COUNTIF($H$6:H60,H60)=1,1,0))</f>
        <v/>
      </c>
    </row>
    <row r="61" customFormat="false" ht="15" hidden="false" customHeight="false" outlineLevel="0" collapsed="false">
      <c r="A61" s="19" t="str">
        <f aca="false">IF(COUNTA(B61:N61)=0,"",ROW()-5)</f>
        <v/>
      </c>
      <c r="B61" s="11"/>
      <c r="C61" s="20"/>
      <c r="D61" s="11"/>
      <c r="E61" s="20"/>
      <c r="F61" s="20"/>
      <c r="G61" s="20"/>
      <c r="H61" s="20"/>
      <c r="I61" s="11"/>
      <c r="J61" s="11"/>
      <c r="K61" s="11"/>
      <c r="L61" s="20"/>
      <c r="M61" s="20"/>
      <c r="N61" s="20"/>
      <c r="O61" s="21" t="str">
        <f aca="false">IF(COUNTA(B61:N61)=0,"",IF(COUNTA(B61,E61,F61,G61,H61)&lt;5,"Missing info",IF(I61="Yes","Replay – not counted","Counted")))</f>
        <v/>
      </c>
      <c r="P61" s="21" t="str">
        <f aca="false">IF(OR(E61="",F61="",I61="Yes"),"",IF(COUNTIFS($E$6:E61,E61,$F$6:F61,F61)&gt;1,"Same room listed above – replay?",IF(AND(K61="Yes",N61=""),"Borderline – describe it in Notes","")))</f>
        <v/>
      </c>
      <c r="Q61" s="22" t="str">
        <f aca="false">IF(F61="","",IF(COUNTIF($F$6:F61,F61)=1,1,0))</f>
        <v/>
      </c>
      <c r="R61" s="22" t="str">
        <f aca="false">IF(H61="","",IF(COUNTIF($H$6:H61,H61)=1,1,0))</f>
        <v/>
      </c>
    </row>
    <row r="62" customFormat="false" ht="15" hidden="false" customHeight="false" outlineLevel="0" collapsed="false">
      <c r="A62" s="19" t="str">
        <f aca="false">IF(COUNTA(B62:N62)=0,"",ROW()-5)</f>
        <v/>
      </c>
      <c r="B62" s="11"/>
      <c r="C62" s="20"/>
      <c r="D62" s="11"/>
      <c r="E62" s="20"/>
      <c r="F62" s="20"/>
      <c r="G62" s="20"/>
      <c r="H62" s="20"/>
      <c r="I62" s="11"/>
      <c r="J62" s="11"/>
      <c r="K62" s="11"/>
      <c r="L62" s="20"/>
      <c r="M62" s="20"/>
      <c r="N62" s="20"/>
      <c r="O62" s="21" t="str">
        <f aca="false">IF(COUNTA(B62:N62)=0,"",IF(COUNTA(B62,E62,F62,G62,H62)&lt;5,"Missing info",IF(I62="Yes","Replay – not counted","Counted")))</f>
        <v/>
      </c>
      <c r="P62" s="21" t="str">
        <f aca="false">IF(OR(E62="",F62="",I62="Yes"),"",IF(COUNTIFS($E$6:E62,E62,$F$6:F62,F62)&gt;1,"Same room listed above – replay?",IF(AND(K62="Yes",N62=""),"Borderline – describe it in Notes","")))</f>
        <v/>
      </c>
      <c r="Q62" s="22" t="str">
        <f aca="false">IF(F62="","",IF(COUNTIF($F$6:F62,F62)=1,1,0))</f>
        <v/>
      </c>
      <c r="R62" s="22" t="str">
        <f aca="false">IF(H62="","",IF(COUNTIF($H$6:H62,H62)=1,1,0))</f>
        <v/>
      </c>
    </row>
    <row r="63" customFormat="false" ht="15" hidden="false" customHeight="false" outlineLevel="0" collapsed="false">
      <c r="A63" s="19" t="str">
        <f aca="false">IF(COUNTA(B63:N63)=0,"",ROW()-5)</f>
        <v/>
      </c>
      <c r="B63" s="11"/>
      <c r="C63" s="20"/>
      <c r="D63" s="11"/>
      <c r="E63" s="20"/>
      <c r="F63" s="20"/>
      <c r="G63" s="20"/>
      <c r="H63" s="20"/>
      <c r="I63" s="11"/>
      <c r="J63" s="11"/>
      <c r="K63" s="11"/>
      <c r="L63" s="20"/>
      <c r="M63" s="20"/>
      <c r="N63" s="20"/>
      <c r="O63" s="21" t="str">
        <f aca="false">IF(COUNTA(B63:N63)=0,"",IF(COUNTA(B63,E63,F63,G63,H63)&lt;5,"Missing info",IF(I63="Yes","Replay – not counted","Counted")))</f>
        <v/>
      </c>
      <c r="P63" s="21" t="str">
        <f aca="false">IF(OR(E63="",F63="",I63="Yes"),"",IF(COUNTIFS($E$6:E63,E63,$F$6:F63,F63)&gt;1,"Same room listed above – replay?",IF(AND(K63="Yes",N63=""),"Borderline – describe it in Notes","")))</f>
        <v/>
      </c>
      <c r="Q63" s="22" t="str">
        <f aca="false">IF(F63="","",IF(COUNTIF($F$6:F63,F63)=1,1,0))</f>
        <v/>
      </c>
      <c r="R63" s="22" t="str">
        <f aca="false">IF(H63="","",IF(COUNTIF($H$6:H63,H63)=1,1,0))</f>
        <v/>
      </c>
    </row>
    <row r="64" customFormat="false" ht="15" hidden="false" customHeight="false" outlineLevel="0" collapsed="false">
      <c r="A64" s="19" t="str">
        <f aca="false">IF(COUNTA(B64:N64)=0,"",ROW()-5)</f>
        <v/>
      </c>
      <c r="B64" s="11"/>
      <c r="C64" s="20"/>
      <c r="D64" s="11"/>
      <c r="E64" s="20"/>
      <c r="F64" s="20"/>
      <c r="G64" s="20"/>
      <c r="H64" s="20"/>
      <c r="I64" s="11"/>
      <c r="J64" s="11"/>
      <c r="K64" s="11"/>
      <c r="L64" s="20"/>
      <c r="M64" s="20"/>
      <c r="N64" s="20"/>
      <c r="O64" s="21" t="str">
        <f aca="false">IF(COUNTA(B64:N64)=0,"",IF(COUNTA(B64,E64,F64,G64,H64)&lt;5,"Missing info",IF(I64="Yes","Replay – not counted","Counted")))</f>
        <v/>
      </c>
      <c r="P64" s="21" t="str">
        <f aca="false">IF(OR(E64="",F64="",I64="Yes"),"",IF(COUNTIFS($E$6:E64,E64,$F$6:F64,F64)&gt;1,"Same room listed above – replay?",IF(AND(K64="Yes",N64=""),"Borderline – describe it in Notes","")))</f>
        <v/>
      </c>
      <c r="Q64" s="22" t="str">
        <f aca="false">IF(F64="","",IF(COUNTIF($F$6:F64,F64)=1,1,0))</f>
        <v/>
      </c>
      <c r="R64" s="22" t="str">
        <f aca="false">IF(H64="","",IF(COUNTIF($H$6:H64,H64)=1,1,0))</f>
        <v/>
      </c>
    </row>
    <row r="65" customFormat="false" ht="15" hidden="false" customHeight="false" outlineLevel="0" collapsed="false">
      <c r="A65" s="19" t="str">
        <f aca="false">IF(COUNTA(B65:N65)=0,"",ROW()-5)</f>
        <v/>
      </c>
      <c r="B65" s="11"/>
      <c r="C65" s="20"/>
      <c r="D65" s="11"/>
      <c r="E65" s="20"/>
      <c r="F65" s="20"/>
      <c r="G65" s="20"/>
      <c r="H65" s="20"/>
      <c r="I65" s="11"/>
      <c r="J65" s="11"/>
      <c r="K65" s="11"/>
      <c r="L65" s="20"/>
      <c r="M65" s="20"/>
      <c r="N65" s="20"/>
      <c r="O65" s="21" t="str">
        <f aca="false">IF(COUNTA(B65:N65)=0,"",IF(COUNTA(B65,E65,F65,G65,H65)&lt;5,"Missing info",IF(I65="Yes","Replay – not counted","Counted")))</f>
        <v/>
      </c>
      <c r="P65" s="21" t="str">
        <f aca="false">IF(OR(E65="",F65="",I65="Yes"),"",IF(COUNTIFS($E$6:E65,E65,$F$6:F65,F65)&gt;1,"Same room listed above – replay?",IF(AND(K65="Yes",N65=""),"Borderline – describe it in Notes","")))</f>
        <v/>
      </c>
      <c r="Q65" s="22" t="str">
        <f aca="false">IF(F65="","",IF(COUNTIF($F$6:F65,F65)=1,1,0))</f>
        <v/>
      </c>
      <c r="R65" s="22" t="str">
        <f aca="false">IF(H65="","",IF(COUNTIF($H$6:H65,H65)=1,1,0))</f>
        <v/>
      </c>
    </row>
    <row r="66" customFormat="false" ht="15" hidden="false" customHeight="false" outlineLevel="0" collapsed="false">
      <c r="A66" s="19" t="str">
        <f aca="false">IF(COUNTA(B66:N66)=0,"",ROW()-5)</f>
        <v/>
      </c>
      <c r="B66" s="11"/>
      <c r="C66" s="20"/>
      <c r="D66" s="11"/>
      <c r="E66" s="20"/>
      <c r="F66" s="20"/>
      <c r="G66" s="20"/>
      <c r="H66" s="20"/>
      <c r="I66" s="11"/>
      <c r="J66" s="11"/>
      <c r="K66" s="11"/>
      <c r="L66" s="20"/>
      <c r="M66" s="20"/>
      <c r="N66" s="20"/>
      <c r="O66" s="21" t="str">
        <f aca="false">IF(COUNTA(B66:N66)=0,"",IF(COUNTA(B66,E66,F66,G66,H66)&lt;5,"Missing info",IF(I66="Yes","Replay – not counted","Counted")))</f>
        <v/>
      </c>
      <c r="P66" s="21" t="str">
        <f aca="false">IF(OR(E66="",F66="",I66="Yes"),"",IF(COUNTIFS($E$6:E66,E66,$F$6:F66,F66)&gt;1,"Same room listed above – replay?",IF(AND(K66="Yes",N66=""),"Borderline – describe it in Notes","")))</f>
        <v/>
      </c>
      <c r="Q66" s="22" t="str">
        <f aca="false">IF(F66="","",IF(COUNTIF($F$6:F66,F66)=1,1,0))</f>
        <v/>
      </c>
      <c r="R66" s="22" t="str">
        <f aca="false">IF(H66="","",IF(COUNTIF($H$6:H66,H66)=1,1,0))</f>
        <v/>
      </c>
    </row>
    <row r="67" customFormat="false" ht="15" hidden="false" customHeight="false" outlineLevel="0" collapsed="false">
      <c r="A67" s="19" t="str">
        <f aca="false">IF(COUNTA(B67:N67)=0,"",ROW()-5)</f>
        <v/>
      </c>
      <c r="B67" s="11"/>
      <c r="C67" s="20"/>
      <c r="D67" s="11"/>
      <c r="E67" s="20"/>
      <c r="F67" s="20"/>
      <c r="G67" s="20"/>
      <c r="H67" s="20"/>
      <c r="I67" s="11"/>
      <c r="J67" s="11"/>
      <c r="K67" s="11"/>
      <c r="L67" s="20"/>
      <c r="M67" s="20"/>
      <c r="N67" s="20"/>
      <c r="O67" s="21" t="str">
        <f aca="false">IF(COUNTA(B67:N67)=0,"",IF(COUNTA(B67,E67,F67,G67,H67)&lt;5,"Missing info",IF(I67="Yes","Replay – not counted","Counted")))</f>
        <v/>
      </c>
      <c r="P67" s="21" t="str">
        <f aca="false">IF(OR(E67="",F67="",I67="Yes"),"",IF(COUNTIFS($E$6:E67,E67,$F$6:F67,F67)&gt;1,"Same room listed above – replay?",IF(AND(K67="Yes",N67=""),"Borderline – describe it in Notes","")))</f>
        <v/>
      </c>
      <c r="Q67" s="22" t="str">
        <f aca="false">IF(F67="","",IF(COUNTIF($F$6:F67,F67)=1,1,0))</f>
        <v/>
      </c>
      <c r="R67" s="22" t="str">
        <f aca="false">IF(H67="","",IF(COUNTIF($H$6:H67,H67)=1,1,0))</f>
        <v/>
      </c>
    </row>
    <row r="68" customFormat="false" ht="15" hidden="false" customHeight="false" outlineLevel="0" collapsed="false">
      <c r="A68" s="19" t="str">
        <f aca="false">IF(COUNTA(B68:N68)=0,"",ROW()-5)</f>
        <v/>
      </c>
      <c r="B68" s="11"/>
      <c r="C68" s="20"/>
      <c r="D68" s="11"/>
      <c r="E68" s="20"/>
      <c r="F68" s="20"/>
      <c r="G68" s="20"/>
      <c r="H68" s="20"/>
      <c r="I68" s="11"/>
      <c r="J68" s="11"/>
      <c r="K68" s="11"/>
      <c r="L68" s="20"/>
      <c r="M68" s="20"/>
      <c r="N68" s="20"/>
      <c r="O68" s="21" t="str">
        <f aca="false">IF(COUNTA(B68:N68)=0,"",IF(COUNTA(B68,E68,F68,G68,H68)&lt;5,"Missing info",IF(I68="Yes","Replay – not counted","Counted")))</f>
        <v/>
      </c>
      <c r="P68" s="21" t="str">
        <f aca="false">IF(OR(E68="",F68="",I68="Yes"),"",IF(COUNTIFS($E$6:E68,E68,$F$6:F68,F68)&gt;1,"Same room listed above – replay?",IF(AND(K68="Yes",N68=""),"Borderline – describe it in Notes","")))</f>
        <v/>
      </c>
      <c r="Q68" s="22" t="str">
        <f aca="false">IF(F68="","",IF(COUNTIF($F$6:F68,F68)=1,1,0))</f>
        <v/>
      </c>
      <c r="R68" s="22" t="str">
        <f aca="false">IF(H68="","",IF(COUNTIF($H$6:H68,H68)=1,1,0))</f>
        <v/>
      </c>
    </row>
    <row r="69" customFormat="false" ht="15" hidden="false" customHeight="false" outlineLevel="0" collapsed="false">
      <c r="A69" s="19" t="str">
        <f aca="false">IF(COUNTA(B69:N69)=0,"",ROW()-5)</f>
        <v/>
      </c>
      <c r="B69" s="11"/>
      <c r="C69" s="20"/>
      <c r="D69" s="11"/>
      <c r="E69" s="20"/>
      <c r="F69" s="20"/>
      <c r="G69" s="20"/>
      <c r="H69" s="20"/>
      <c r="I69" s="11"/>
      <c r="J69" s="11"/>
      <c r="K69" s="11"/>
      <c r="L69" s="20"/>
      <c r="M69" s="20"/>
      <c r="N69" s="20"/>
      <c r="O69" s="21" t="str">
        <f aca="false">IF(COUNTA(B69:N69)=0,"",IF(COUNTA(B69,E69,F69,G69,H69)&lt;5,"Missing info",IF(I69="Yes","Replay – not counted","Counted")))</f>
        <v/>
      </c>
      <c r="P69" s="21" t="str">
        <f aca="false">IF(OR(E69="",F69="",I69="Yes"),"",IF(COUNTIFS($E$6:E69,E69,$F$6:F69,F69)&gt;1,"Same room listed above – replay?",IF(AND(K69="Yes",N69=""),"Borderline – describe it in Notes","")))</f>
        <v/>
      </c>
      <c r="Q69" s="22" t="str">
        <f aca="false">IF(F69="","",IF(COUNTIF($F$6:F69,F69)=1,1,0))</f>
        <v/>
      </c>
      <c r="R69" s="22" t="str">
        <f aca="false">IF(H69="","",IF(COUNTIF($H$6:H69,H69)=1,1,0))</f>
        <v/>
      </c>
    </row>
    <row r="70" customFormat="false" ht="15" hidden="false" customHeight="false" outlineLevel="0" collapsed="false">
      <c r="A70" s="19" t="str">
        <f aca="false">IF(COUNTA(B70:N70)=0,"",ROW()-5)</f>
        <v/>
      </c>
      <c r="B70" s="11"/>
      <c r="C70" s="20"/>
      <c r="D70" s="11"/>
      <c r="E70" s="20"/>
      <c r="F70" s="20"/>
      <c r="G70" s="20"/>
      <c r="H70" s="20"/>
      <c r="I70" s="11"/>
      <c r="J70" s="11"/>
      <c r="K70" s="11"/>
      <c r="L70" s="20"/>
      <c r="M70" s="20"/>
      <c r="N70" s="20"/>
      <c r="O70" s="21" t="str">
        <f aca="false">IF(COUNTA(B70:N70)=0,"",IF(COUNTA(B70,E70,F70,G70,H70)&lt;5,"Missing info",IF(I70="Yes","Replay – not counted","Counted")))</f>
        <v/>
      </c>
      <c r="P70" s="21" t="str">
        <f aca="false">IF(OR(E70="",F70="",I70="Yes"),"",IF(COUNTIFS($E$6:E70,E70,$F$6:F70,F70)&gt;1,"Same room listed above – replay?",IF(AND(K70="Yes",N70=""),"Borderline – describe it in Notes","")))</f>
        <v/>
      </c>
      <c r="Q70" s="22" t="str">
        <f aca="false">IF(F70="","",IF(COUNTIF($F$6:F70,F70)=1,1,0))</f>
        <v/>
      </c>
      <c r="R70" s="22" t="str">
        <f aca="false">IF(H70="","",IF(COUNTIF($H$6:H70,H70)=1,1,0))</f>
        <v/>
      </c>
    </row>
    <row r="71" customFormat="false" ht="15" hidden="false" customHeight="false" outlineLevel="0" collapsed="false">
      <c r="A71" s="19" t="str">
        <f aca="false">IF(COUNTA(B71:N71)=0,"",ROW()-5)</f>
        <v/>
      </c>
      <c r="B71" s="11"/>
      <c r="C71" s="20"/>
      <c r="D71" s="11"/>
      <c r="E71" s="20"/>
      <c r="F71" s="20"/>
      <c r="G71" s="20"/>
      <c r="H71" s="20"/>
      <c r="I71" s="11"/>
      <c r="J71" s="11"/>
      <c r="K71" s="11"/>
      <c r="L71" s="20"/>
      <c r="M71" s="20"/>
      <c r="N71" s="20"/>
      <c r="O71" s="21" t="str">
        <f aca="false">IF(COUNTA(B71:N71)=0,"",IF(COUNTA(B71,E71,F71,G71,H71)&lt;5,"Missing info",IF(I71="Yes","Replay – not counted","Counted")))</f>
        <v/>
      </c>
      <c r="P71" s="21" t="str">
        <f aca="false">IF(OR(E71="",F71="",I71="Yes"),"",IF(COUNTIFS($E$6:E71,E71,$F$6:F71,F71)&gt;1,"Same room listed above – replay?",IF(AND(K71="Yes",N71=""),"Borderline – describe it in Notes","")))</f>
        <v/>
      </c>
      <c r="Q71" s="22" t="str">
        <f aca="false">IF(F71="","",IF(COUNTIF($F$6:F71,F71)=1,1,0))</f>
        <v/>
      </c>
      <c r="R71" s="22" t="str">
        <f aca="false">IF(H71="","",IF(COUNTIF($H$6:H71,H71)=1,1,0))</f>
        <v/>
      </c>
    </row>
    <row r="72" customFormat="false" ht="15" hidden="false" customHeight="false" outlineLevel="0" collapsed="false">
      <c r="A72" s="19" t="str">
        <f aca="false">IF(COUNTA(B72:N72)=0,"",ROW()-5)</f>
        <v/>
      </c>
      <c r="B72" s="11"/>
      <c r="C72" s="20"/>
      <c r="D72" s="11"/>
      <c r="E72" s="20"/>
      <c r="F72" s="20"/>
      <c r="G72" s="20"/>
      <c r="H72" s="20"/>
      <c r="I72" s="11"/>
      <c r="J72" s="11"/>
      <c r="K72" s="11"/>
      <c r="L72" s="20"/>
      <c r="M72" s="20"/>
      <c r="N72" s="20"/>
      <c r="O72" s="21" t="str">
        <f aca="false">IF(COUNTA(B72:N72)=0,"",IF(COUNTA(B72,E72,F72,G72,H72)&lt;5,"Missing info",IF(I72="Yes","Replay – not counted","Counted")))</f>
        <v/>
      </c>
      <c r="P72" s="21" t="str">
        <f aca="false">IF(OR(E72="",F72="",I72="Yes"),"",IF(COUNTIFS($E$6:E72,E72,$F$6:F72,F72)&gt;1,"Same room listed above – replay?",IF(AND(K72="Yes",N72=""),"Borderline – describe it in Notes","")))</f>
        <v/>
      </c>
      <c r="Q72" s="22" t="str">
        <f aca="false">IF(F72="","",IF(COUNTIF($F$6:F72,F72)=1,1,0))</f>
        <v/>
      </c>
      <c r="R72" s="22" t="str">
        <f aca="false">IF(H72="","",IF(COUNTIF($H$6:H72,H72)=1,1,0))</f>
        <v/>
      </c>
    </row>
    <row r="73" customFormat="false" ht="15" hidden="false" customHeight="false" outlineLevel="0" collapsed="false">
      <c r="A73" s="19" t="str">
        <f aca="false">IF(COUNTA(B73:N73)=0,"",ROW()-5)</f>
        <v/>
      </c>
      <c r="B73" s="11"/>
      <c r="C73" s="20"/>
      <c r="D73" s="11"/>
      <c r="E73" s="20"/>
      <c r="F73" s="20"/>
      <c r="G73" s="20"/>
      <c r="H73" s="20"/>
      <c r="I73" s="11"/>
      <c r="J73" s="11"/>
      <c r="K73" s="11"/>
      <c r="L73" s="20"/>
      <c r="M73" s="20"/>
      <c r="N73" s="20"/>
      <c r="O73" s="21" t="str">
        <f aca="false">IF(COUNTA(B73:N73)=0,"",IF(COUNTA(B73,E73,F73,G73,H73)&lt;5,"Missing info",IF(I73="Yes","Replay – not counted","Counted")))</f>
        <v/>
      </c>
      <c r="P73" s="21" t="str">
        <f aca="false">IF(OR(E73="",F73="",I73="Yes"),"",IF(COUNTIFS($E$6:E73,E73,$F$6:F73,F73)&gt;1,"Same room listed above – replay?",IF(AND(K73="Yes",N73=""),"Borderline – describe it in Notes","")))</f>
        <v/>
      </c>
      <c r="Q73" s="22" t="str">
        <f aca="false">IF(F73="","",IF(COUNTIF($F$6:F73,F73)=1,1,0))</f>
        <v/>
      </c>
      <c r="R73" s="22" t="str">
        <f aca="false">IF(H73="","",IF(COUNTIF($H$6:H73,H73)=1,1,0))</f>
        <v/>
      </c>
    </row>
    <row r="74" customFormat="false" ht="15" hidden="false" customHeight="false" outlineLevel="0" collapsed="false">
      <c r="A74" s="19" t="str">
        <f aca="false">IF(COUNTA(B74:N74)=0,"",ROW()-5)</f>
        <v/>
      </c>
      <c r="B74" s="11"/>
      <c r="C74" s="20"/>
      <c r="D74" s="11"/>
      <c r="E74" s="20"/>
      <c r="F74" s="20"/>
      <c r="G74" s="20"/>
      <c r="H74" s="20"/>
      <c r="I74" s="11"/>
      <c r="J74" s="11"/>
      <c r="K74" s="11"/>
      <c r="L74" s="20"/>
      <c r="M74" s="20"/>
      <c r="N74" s="20"/>
      <c r="O74" s="21" t="str">
        <f aca="false">IF(COUNTA(B74:N74)=0,"",IF(COUNTA(B74,E74,F74,G74,H74)&lt;5,"Missing info",IF(I74="Yes","Replay – not counted","Counted")))</f>
        <v/>
      </c>
      <c r="P74" s="21" t="str">
        <f aca="false">IF(OR(E74="",F74="",I74="Yes"),"",IF(COUNTIFS($E$6:E74,E74,$F$6:F74,F74)&gt;1,"Same room listed above – replay?",IF(AND(K74="Yes",N74=""),"Borderline – describe it in Notes","")))</f>
        <v/>
      </c>
      <c r="Q74" s="22" t="str">
        <f aca="false">IF(F74="","",IF(COUNTIF($F$6:F74,F74)=1,1,0))</f>
        <v/>
      </c>
      <c r="R74" s="22" t="str">
        <f aca="false">IF(H74="","",IF(COUNTIF($H$6:H74,H74)=1,1,0))</f>
        <v/>
      </c>
    </row>
    <row r="75" customFormat="false" ht="15" hidden="false" customHeight="false" outlineLevel="0" collapsed="false">
      <c r="A75" s="19" t="str">
        <f aca="false">IF(COUNTA(B75:N75)=0,"",ROW()-5)</f>
        <v/>
      </c>
      <c r="B75" s="11"/>
      <c r="C75" s="20"/>
      <c r="D75" s="11"/>
      <c r="E75" s="20"/>
      <c r="F75" s="20"/>
      <c r="G75" s="20"/>
      <c r="H75" s="20"/>
      <c r="I75" s="11"/>
      <c r="J75" s="11"/>
      <c r="K75" s="11"/>
      <c r="L75" s="20"/>
      <c r="M75" s="20"/>
      <c r="N75" s="20"/>
      <c r="O75" s="21" t="str">
        <f aca="false">IF(COUNTA(B75:N75)=0,"",IF(COUNTA(B75,E75,F75,G75,H75)&lt;5,"Missing info",IF(I75="Yes","Replay – not counted","Counted")))</f>
        <v/>
      </c>
      <c r="P75" s="21" t="str">
        <f aca="false">IF(OR(E75="",F75="",I75="Yes"),"",IF(COUNTIFS($E$6:E75,E75,$F$6:F75,F75)&gt;1,"Same room listed above – replay?",IF(AND(K75="Yes",N75=""),"Borderline – describe it in Notes","")))</f>
        <v/>
      </c>
      <c r="Q75" s="22" t="str">
        <f aca="false">IF(F75="","",IF(COUNTIF($F$6:F75,F75)=1,1,0))</f>
        <v/>
      </c>
      <c r="R75" s="22" t="str">
        <f aca="false">IF(H75="","",IF(COUNTIF($H$6:H75,H75)=1,1,0))</f>
        <v/>
      </c>
    </row>
    <row r="76" customFormat="false" ht="15" hidden="false" customHeight="false" outlineLevel="0" collapsed="false">
      <c r="A76" s="19" t="str">
        <f aca="false">IF(COUNTA(B76:N76)=0,"",ROW()-5)</f>
        <v/>
      </c>
      <c r="B76" s="11"/>
      <c r="C76" s="20"/>
      <c r="D76" s="11"/>
      <c r="E76" s="20"/>
      <c r="F76" s="20"/>
      <c r="G76" s="20"/>
      <c r="H76" s="20"/>
      <c r="I76" s="11"/>
      <c r="J76" s="11"/>
      <c r="K76" s="11"/>
      <c r="L76" s="20"/>
      <c r="M76" s="20"/>
      <c r="N76" s="20"/>
      <c r="O76" s="21" t="str">
        <f aca="false">IF(COUNTA(B76:N76)=0,"",IF(COUNTA(B76,E76,F76,G76,H76)&lt;5,"Missing info",IF(I76="Yes","Replay – not counted","Counted")))</f>
        <v/>
      </c>
      <c r="P76" s="21" t="str">
        <f aca="false">IF(OR(E76="",F76="",I76="Yes"),"",IF(COUNTIFS($E$6:E76,E76,$F$6:F76,F76)&gt;1,"Same room listed above – replay?",IF(AND(K76="Yes",N76=""),"Borderline – describe it in Notes","")))</f>
        <v/>
      </c>
      <c r="Q76" s="22" t="str">
        <f aca="false">IF(F76="","",IF(COUNTIF($F$6:F76,F76)=1,1,0))</f>
        <v/>
      </c>
      <c r="R76" s="22" t="str">
        <f aca="false">IF(H76="","",IF(COUNTIF($H$6:H76,H76)=1,1,0))</f>
        <v/>
      </c>
    </row>
    <row r="77" customFormat="false" ht="15" hidden="false" customHeight="false" outlineLevel="0" collapsed="false">
      <c r="A77" s="19" t="str">
        <f aca="false">IF(COUNTA(B77:N77)=0,"",ROW()-5)</f>
        <v/>
      </c>
      <c r="B77" s="11"/>
      <c r="C77" s="20"/>
      <c r="D77" s="11"/>
      <c r="E77" s="20"/>
      <c r="F77" s="20"/>
      <c r="G77" s="20"/>
      <c r="H77" s="20"/>
      <c r="I77" s="11"/>
      <c r="J77" s="11"/>
      <c r="K77" s="11"/>
      <c r="L77" s="20"/>
      <c r="M77" s="20"/>
      <c r="N77" s="20"/>
      <c r="O77" s="21" t="str">
        <f aca="false">IF(COUNTA(B77:N77)=0,"",IF(COUNTA(B77,E77,F77,G77,H77)&lt;5,"Missing info",IF(I77="Yes","Replay – not counted","Counted")))</f>
        <v/>
      </c>
      <c r="P77" s="21" t="str">
        <f aca="false">IF(OR(E77="",F77="",I77="Yes"),"",IF(COUNTIFS($E$6:E77,E77,$F$6:F77,F77)&gt;1,"Same room listed above – replay?",IF(AND(K77="Yes",N77=""),"Borderline – describe it in Notes","")))</f>
        <v/>
      </c>
      <c r="Q77" s="22" t="str">
        <f aca="false">IF(F77="","",IF(COUNTIF($F$6:F77,F77)=1,1,0))</f>
        <v/>
      </c>
      <c r="R77" s="22" t="str">
        <f aca="false">IF(H77="","",IF(COUNTIF($H$6:H77,H77)=1,1,0))</f>
        <v/>
      </c>
    </row>
    <row r="78" customFormat="false" ht="15" hidden="false" customHeight="false" outlineLevel="0" collapsed="false">
      <c r="A78" s="19" t="str">
        <f aca="false">IF(COUNTA(B78:N78)=0,"",ROW()-5)</f>
        <v/>
      </c>
      <c r="B78" s="11"/>
      <c r="C78" s="20"/>
      <c r="D78" s="11"/>
      <c r="E78" s="20"/>
      <c r="F78" s="20"/>
      <c r="G78" s="20"/>
      <c r="H78" s="20"/>
      <c r="I78" s="11"/>
      <c r="J78" s="11"/>
      <c r="K78" s="11"/>
      <c r="L78" s="20"/>
      <c r="M78" s="20"/>
      <c r="N78" s="20"/>
      <c r="O78" s="21" t="str">
        <f aca="false">IF(COUNTA(B78:N78)=0,"",IF(COUNTA(B78,E78,F78,G78,H78)&lt;5,"Missing info",IF(I78="Yes","Replay – not counted","Counted")))</f>
        <v/>
      </c>
      <c r="P78" s="21" t="str">
        <f aca="false">IF(OR(E78="",F78="",I78="Yes"),"",IF(COUNTIFS($E$6:E78,E78,$F$6:F78,F78)&gt;1,"Same room listed above – replay?",IF(AND(K78="Yes",N78=""),"Borderline – describe it in Notes","")))</f>
        <v/>
      </c>
      <c r="Q78" s="22" t="str">
        <f aca="false">IF(F78="","",IF(COUNTIF($F$6:F78,F78)=1,1,0))</f>
        <v/>
      </c>
      <c r="R78" s="22" t="str">
        <f aca="false">IF(H78="","",IF(COUNTIF($H$6:H78,H78)=1,1,0))</f>
        <v/>
      </c>
    </row>
    <row r="79" customFormat="false" ht="15" hidden="false" customHeight="false" outlineLevel="0" collapsed="false">
      <c r="A79" s="19" t="str">
        <f aca="false">IF(COUNTA(B79:N79)=0,"",ROW()-5)</f>
        <v/>
      </c>
      <c r="B79" s="11"/>
      <c r="C79" s="20"/>
      <c r="D79" s="11"/>
      <c r="E79" s="20"/>
      <c r="F79" s="20"/>
      <c r="G79" s="20"/>
      <c r="H79" s="20"/>
      <c r="I79" s="11"/>
      <c r="J79" s="11"/>
      <c r="K79" s="11"/>
      <c r="L79" s="20"/>
      <c r="M79" s="20"/>
      <c r="N79" s="20"/>
      <c r="O79" s="21" t="str">
        <f aca="false">IF(COUNTA(B79:N79)=0,"",IF(COUNTA(B79,E79,F79,G79,H79)&lt;5,"Missing info",IF(I79="Yes","Replay – not counted","Counted")))</f>
        <v/>
      </c>
      <c r="P79" s="21" t="str">
        <f aca="false">IF(OR(E79="",F79="",I79="Yes"),"",IF(COUNTIFS($E$6:E79,E79,$F$6:F79,F79)&gt;1,"Same room listed above – replay?",IF(AND(K79="Yes",N79=""),"Borderline – describe it in Notes","")))</f>
        <v/>
      </c>
      <c r="Q79" s="22" t="str">
        <f aca="false">IF(F79="","",IF(COUNTIF($F$6:F79,F79)=1,1,0))</f>
        <v/>
      </c>
      <c r="R79" s="22" t="str">
        <f aca="false">IF(H79="","",IF(COUNTIF($H$6:H79,H79)=1,1,0))</f>
        <v/>
      </c>
    </row>
    <row r="80" customFormat="false" ht="15" hidden="false" customHeight="false" outlineLevel="0" collapsed="false">
      <c r="A80" s="19" t="str">
        <f aca="false">IF(COUNTA(B80:N80)=0,"",ROW()-5)</f>
        <v/>
      </c>
      <c r="B80" s="11"/>
      <c r="C80" s="20"/>
      <c r="D80" s="11"/>
      <c r="E80" s="20"/>
      <c r="F80" s="20"/>
      <c r="G80" s="20"/>
      <c r="H80" s="20"/>
      <c r="I80" s="11"/>
      <c r="J80" s="11"/>
      <c r="K80" s="11"/>
      <c r="L80" s="20"/>
      <c r="M80" s="20"/>
      <c r="N80" s="20"/>
      <c r="O80" s="21" t="str">
        <f aca="false">IF(COUNTA(B80:N80)=0,"",IF(COUNTA(B80,E80,F80,G80,H80)&lt;5,"Missing info",IF(I80="Yes","Replay – not counted","Counted")))</f>
        <v/>
      </c>
      <c r="P80" s="21" t="str">
        <f aca="false">IF(OR(E80="",F80="",I80="Yes"),"",IF(COUNTIFS($E$6:E80,E80,$F$6:F80,F80)&gt;1,"Same room listed above – replay?",IF(AND(K80="Yes",N80=""),"Borderline – describe it in Notes","")))</f>
        <v/>
      </c>
      <c r="Q80" s="22" t="str">
        <f aca="false">IF(F80="","",IF(COUNTIF($F$6:F80,F80)=1,1,0))</f>
        <v/>
      </c>
      <c r="R80" s="22" t="str">
        <f aca="false">IF(H80="","",IF(COUNTIF($H$6:H80,H80)=1,1,0))</f>
        <v/>
      </c>
    </row>
    <row r="81" customFormat="false" ht="15" hidden="false" customHeight="false" outlineLevel="0" collapsed="false">
      <c r="A81" s="19" t="str">
        <f aca="false">IF(COUNTA(B81:N81)=0,"",ROW()-5)</f>
        <v/>
      </c>
      <c r="B81" s="11"/>
      <c r="C81" s="20"/>
      <c r="D81" s="11"/>
      <c r="E81" s="20"/>
      <c r="F81" s="20"/>
      <c r="G81" s="20"/>
      <c r="H81" s="20"/>
      <c r="I81" s="11"/>
      <c r="J81" s="11"/>
      <c r="K81" s="11"/>
      <c r="L81" s="20"/>
      <c r="M81" s="20"/>
      <c r="N81" s="20"/>
      <c r="O81" s="21" t="str">
        <f aca="false">IF(COUNTA(B81:N81)=0,"",IF(COUNTA(B81,E81,F81,G81,H81)&lt;5,"Missing info",IF(I81="Yes","Replay – not counted","Counted")))</f>
        <v/>
      </c>
      <c r="P81" s="21" t="str">
        <f aca="false">IF(OR(E81="",F81="",I81="Yes"),"",IF(COUNTIFS($E$6:E81,E81,$F$6:F81,F81)&gt;1,"Same room listed above – replay?",IF(AND(K81="Yes",N81=""),"Borderline – describe it in Notes","")))</f>
        <v/>
      </c>
      <c r="Q81" s="22" t="str">
        <f aca="false">IF(F81="","",IF(COUNTIF($F$6:F81,F81)=1,1,0))</f>
        <v/>
      </c>
      <c r="R81" s="22" t="str">
        <f aca="false">IF(H81="","",IF(COUNTIF($H$6:H81,H81)=1,1,0))</f>
        <v/>
      </c>
    </row>
    <row r="82" customFormat="false" ht="15" hidden="false" customHeight="false" outlineLevel="0" collapsed="false">
      <c r="A82" s="19" t="str">
        <f aca="false">IF(COUNTA(B82:N82)=0,"",ROW()-5)</f>
        <v/>
      </c>
      <c r="B82" s="11"/>
      <c r="C82" s="20"/>
      <c r="D82" s="11"/>
      <c r="E82" s="20"/>
      <c r="F82" s="20"/>
      <c r="G82" s="20"/>
      <c r="H82" s="20"/>
      <c r="I82" s="11"/>
      <c r="J82" s="11"/>
      <c r="K82" s="11"/>
      <c r="L82" s="20"/>
      <c r="M82" s="20"/>
      <c r="N82" s="20"/>
      <c r="O82" s="21" t="str">
        <f aca="false">IF(COUNTA(B82:N82)=0,"",IF(COUNTA(B82,E82,F82,G82,H82)&lt;5,"Missing info",IF(I82="Yes","Replay – not counted","Counted")))</f>
        <v/>
      </c>
      <c r="P82" s="21" t="str">
        <f aca="false">IF(OR(E82="",F82="",I82="Yes"),"",IF(COUNTIFS($E$6:E82,E82,$F$6:F82,F82)&gt;1,"Same room listed above – replay?",IF(AND(K82="Yes",N82=""),"Borderline – describe it in Notes","")))</f>
        <v/>
      </c>
      <c r="Q82" s="22" t="str">
        <f aca="false">IF(F82="","",IF(COUNTIF($F$6:F82,F82)=1,1,0))</f>
        <v/>
      </c>
      <c r="R82" s="22" t="str">
        <f aca="false">IF(H82="","",IF(COUNTIF($H$6:H82,H82)=1,1,0))</f>
        <v/>
      </c>
    </row>
    <row r="83" customFormat="false" ht="15" hidden="false" customHeight="false" outlineLevel="0" collapsed="false">
      <c r="A83" s="19" t="str">
        <f aca="false">IF(COUNTA(B83:N83)=0,"",ROW()-5)</f>
        <v/>
      </c>
      <c r="B83" s="11"/>
      <c r="C83" s="20"/>
      <c r="D83" s="11"/>
      <c r="E83" s="20"/>
      <c r="F83" s="20"/>
      <c r="G83" s="20"/>
      <c r="H83" s="20"/>
      <c r="I83" s="11"/>
      <c r="J83" s="11"/>
      <c r="K83" s="11"/>
      <c r="L83" s="20"/>
      <c r="M83" s="20"/>
      <c r="N83" s="20"/>
      <c r="O83" s="21" t="str">
        <f aca="false">IF(COUNTA(B83:N83)=0,"",IF(COUNTA(B83,E83,F83,G83,H83)&lt;5,"Missing info",IF(I83="Yes","Replay – not counted","Counted")))</f>
        <v/>
      </c>
      <c r="P83" s="21" t="str">
        <f aca="false">IF(OR(E83="",F83="",I83="Yes"),"",IF(COUNTIFS($E$6:E83,E83,$F$6:F83,F83)&gt;1,"Same room listed above – replay?",IF(AND(K83="Yes",N83=""),"Borderline – describe it in Notes","")))</f>
        <v/>
      </c>
      <c r="Q83" s="22" t="str">
        <f aca="false">IF(F83="","",IF(COUNTIF($F$6:F83,F83)=1,1,0))</f>
        <v/>
      </c>
      <c r="R83" s="22" t="str">
        <f aca="false">IF(H83="","",IF(COUNTIF($H$6:H83,H83)=1,1,0))</f>
        <v/>
      </c>
    </row>
    <row r="84" customFormat="false" ht="15" hidden="false" customHeight="false" outlineLevel="0" collapsed="false">
      <c r="A84" s="19" t="str">
        <f aca="false">IF(COUNTA(B84:N84)=0,"",ROW()-5)</f>
        <v/>
      </c>
      <c r="B84" s="11"/>
      <c r="C84" s="20"/>
      <c r="D84" s="11"/>
      <c r="E84" s="20"/>
      <c r="F84" s="20"/>
      <c r="G84" s="20"/>
      <c r="H84" s="20"/>
      <c r="I84" s="11"/>
      <c r="J84" s="11"/>
      <c r="K84" s="11"/>
      <c r="L84" s="20"/>
      <c r="M84" s="20"/>
      <c r="N84" s="20"/>
      <c r="O84" s="21" t="str">
        <f aca="false">IF(COUNTA(B84:N84)=0,"",IF(COUNTA(B84,E84,F84,G84,H84)&lt;5,"Missing info",IF(I84="Yes","Replay – not counted","Counted")))</f>
        <v/>
      </c>
      <c r="P84" s="21" t="str">
        <f aca="false">IF(OR(E84="",F84="",I84="Yes"),"",IF(COUNTIFS($E$6:E84,E84,$F$6:F84,F84)&gt;1,"Same room listed above – replay?",IF(AND(K84="Yes",N84=""),"Borderline – describe it in Notes","")))</f>
        <v/>
      </c>
      <c r="Q84" s="22" t="str">
        <f aca="false">IF(F84="","",IF(COUNTIF($F$6:F84,F84)=1,1,0))</f>
        <v/>
      </c>
      <c r="R84" s="22" t="str">
        <f aca="false">IF(H84="","",IF(COUNTIF($H$6:H84,H84)=1,1,0))</f>
        <v/>
      </c>
    </row>
    <row r="85" customFormat="false" ht="15" hidden="false" customHeight="false" outlineLevel="0" collapsed="false">
      <c r="A85" s="19" t="str">
        <f aca="false">IF(COUNTA(B85:N85)=0,"",ROW()-5)</f>
        <v/>
      </c>
      <c r="B85" s="11"/>
      <c r="C85" s="20"/>
      <c r="D85" s="11"/>
      <c r="E85" s="20"/>
      <c r="F85" s="20"/>
      <c r="G85" s="20"/>
      <c r="H85" s="20"/>
      <c r="I85" s="11"/>
      <c r="J85" s="11"/>
      <c r="K85" s="11"/>
      <c r="L85" s="20"/>
      <c r="M85" s="20"/>
      <c r="N85" s="20"/>
      <c r="O85" s="21" t="str">
        <f aca="false">IF(COUNTA(B85:N85)=0,"",IF(COUNTA(B85,E85,F85,G85,H85)&lt;5,"Missing info",IF(I85="Yes","Replay – not counted","Counted")))</f>
        <v/>
      </c>
      <c r="P85" s="21" t="str">
        <f aca="false">IF(OR(E85="",F85="",I85="Yes"),"",IF(COUNTIFS($E$6:E85,E85,$F$6:F85,F85)&gt;1,"Same room listed above – replay?",IF(AND(K85="Yes",N85=""),"Borderline – describe it in Notes","")))</f>
        <v/>
      </c>
      <c r="Q85" s="22" t="str">
        <f aca="false">IF(F85="","",IF(COUNTIF($F$6:F85,F85)=1,1,0))</f>
        <v/>
      </c>
      <c r="R85" s="22" t="str">
        <f aca="false">IF(H85="","",IF(COUNTIF($H$6:H85,H85)=1,1,0))</f>
        <v/>
      </c>
    </row>
    <row r="86" customFormat="false" ht="15" hidden="false" customHeight="false" outlineLevel="0" collapsed="false">
      <c r="A86" s="19" t="str">
        <f aca="false">IF(COUNTA(B86:N86)=0,"",ROW()-5)</f>
        <v/>
      </c>
      <c r="B86" s="11"/>
      <c r="C86" s="20"/>
      <c r="D86" s="11"/>
      <c r="E86" s="20"/>
      <c r="F86" s="20"/>
      <c r="G86" s="20"/>
      <c r="H86" s="20"/>
      <c r="I86" s="11"/>
      <c r="J86" s="11"/>
      <c r="K86" s="11"/>
      <c r="L86" s="20"/>
      <c r="M86" s="20"/>
      <c r="N86" s="20"/>
      <c r="O86" s="21" t="str">
        <f aca="false">IF(COUNTA(B86:N86)=0,"",IF(COUNTA(B86,E86,F86,G86,H86)&lt;5,"Missing info",IF(I86="Yes","Replay – not counted","Counted")))</f>
        <v/>
      </c>
      <c r="P86" s="21" t="str">
        <f aca="false">IF(OR(E86="",F86="",I86="Yes"),"",IF(COUNTIFS($E$6:E86,E86,$F$6:F86,F86)&gt;1,"Same room listed above – replay?",IF(AND(K86="Yes",N86=""),"Borderline – describe it in Notes","")))</f>
        <v/>
      </c>
      <c r="Q86" s="22" t="str">
        <f aca="false">IF(F86="","",IF(COUNTIF($F$6:F86,F86)=1,1,0))</f>
        <v/>
      </c>
      <c r="R86" s="22" t="str">
        <f aca="false">IF(H86="","",IF(COUNTIF($H$6:H86,H86)=1,1,0))</f>
        <v/>
      </c>
    </row>
    <row r="87" customFormat="false" ht="15" hidden="false" customHeight="false" outlineLevel="0" collapsed="false">
      <c r="A87" s="19" t="str">
        <f aca="false">IF(COUNTA(B87:N87)=0,"",ROW()-5)</f>
        <v/>
      </c>
      <c r="B87" s="11"/>
      <c r="C87" s="20"/>
      <c r="D87" s="11"/>
      <c r="E87" s="20"/>
      <c r="F87" s="20"/>
      <c r="G87" s="20"/>
      <c r="H87" s="20"/>
      <c r="I87" s="11"/>
      <c r="J87" s="11"/>
      <c r="K87" s="11"/>
      <c r="L87" s="20"/>
      <c r="M87" s="20"/>
      <c r="N87" s="20"/>
      <c r="O87" s="21" t="str">
        <f aca="false">IF(COUNTA(B87:N87)=0,"",IF(COUNTA(B87,E87,F87,G87,H87)&lt;5,"Missing info",IF(I87="Yes","Replay – not counted","Counted")))</f>
        <v/>
      </c>
      <c r="P87" s="21" t="str">
        <f aca="false">IF(OR(E87="",F87="",I87="Yes"),"",IF(COUNTIFS($E$6:E87,E87,$F$6:F87,F87)&gt;1,"Same room listed above – replay?",IF(AND(K87="Yes",N87=""),"Borderline – describe it in Notes","")))</f>
        <v/>
      </c>
      <c r="Q87" s="22" t="str">
        <f aca="false">IF(F87="","",IF(COUNTIF($F$6:F87,F87)=1,1,0))</f>
        <v/>
      </c>
      <c r="R87" s="22" t="str">
        <f aca="false">IF(H87="","",IF(COUNTIF($H$6:H87,H87)=1,1,0))</f>
        <v/>
      </c>
    </row>
    <row r="88" customFormat="false" ht="15" hidden="false" customHeight="false" outlineLevel="0" collapsed="false">
      <c r="A88" s="19" t="str">
        <f aca="false">IF(COUNTA(B88:N88)=0,"",ROW()-5)</f>
        <v/>
      </c>
      <c r="B88" s="11"/>
      <c r="C88" s="20"/>
      <c r="D88" s="11"/>
      <c r="E88" s="20"/>
      <c r="F88" s="20"/>
      <c r="G88" s="20"/>
      <c r="H88" s="20"/>
      <c r="I88" s="11"/>
      <c r="J88" s="11"/>
      <c r="K88" s="11"/>
      <c r="L88" s="20"/>
      <c r="M88" s="20"/>
      <c r="N88" s="20"/>
      <c r="O88" s="21" t="str">
        <f aca="false">IF(COUNTA(B88:N88)=0,"",IF(COUNTA(B88,E88,F88,G88,H88)&lt;5,"Missing info",IF(I88="Yes","Replay – not counted","Counted")))</f>
        <v/>
      </c>
      <c r="P88" s="21" t="str">
        <f aca="false">IF(OR(E88="",F88="",I88="Yes"),"",IF(COUNTIFS($E$6:E88,E88,$F$6:F88,F88)&gt;1,"Same room listed above – replay?",IF(AND(K88="Yes",N88=""),"Borderline – describe it in Notes","")))</f>
        <v/>
      </c>
      <c r="Q88" s="22" t="str">
        <f aca="false">IF(F88="","",IF(COUNTIF($F$6:F88,F88)=1,1,0))</f>
        <v/>
      </c>
      <c r="R88" s="22" t="str">
        <f aca="false">IF(H88="","",IF(COUNTIF($H$6:H88,H88)=1,1,0))</f>
        <v/>
      </c>
    </row>
    <row r="89" customFormat="false" ht="15" hidden="false" customHeight="false" outlineLevel="0" collapsed="false">
      <c r="A89" s="19" t="str">
        <f aca="false">IF(COUNTA(B89:N89)=0,"",ROW()-5)</f>
        <v/>
      </c>
      <c r="B89" s="11"/>
      <c r="C89" s="20"/>
      <c r="D89" s="11"/>
      <c r="E89" s="20"/>
      <c r="F89" s="20"/>
      <c r="G89" s="20"/>
      <c r="H89" s="20"/>
      <c r="I89" s="11"/>
      <c r="J89" s="11"/>
      <c r="K89" s="11"/>
      <c r="L89" s="20"/>
      <c r="M89" s="20"/>
      <c r="N89" s="20"/>
      <c r="O89" s="21" t="str">
        <f aca="false">IF(COUNTA(B89:N89)=0,"",IF(COUNTA(B89,E89,F89,G89,H89)&lt;5,"Missing info",IF(I89="Yes","Replay – not counted","Counted")))</f>
        <v/>
      </c>
      <c r="P89" s="21" t="str">
        <f aca="false">IF(OR(E89="",F89="",I89="Yes"),"",IF(COUNTIFS($E$6:E89,E89,$F$6:F89,F89)&gt;1,"Same room listed above – replay?",IF(AND(K89="Yes",N89=""),"Borderline – describe it in Notes","")))</f>
        <v/>
      </c>
      <c r="Q89" s="22" t="str">
        <f aca="false">IF(F89="","",IF(COUNTIF($F$6:F89,F89)=1,1,0))</f>
        <v/>
      </c>
      <c r="R89" s="22" t="str">
        <f aca="false">IF(H89="","",IF(COUNTIF($H$6:H89,H89)=1,1,0))</f>
        <v/>
      </c>
    </row>
    <row r="90" customFormat="false" ht="15" hidden="false" customHeight="false" outlineLevel="0" collapsed="false">
      <c r="A90" s="19" t="str">
        <f aca="false">IF(COUNTA(B90:N90)=0,"",ROW()-5)</f>
        <v/>
      </c>
      <c r="B90" s="11"/>
      <c r="C90" s="20"/>
      <c r="D90" s="11"/>
      <c r="E90" s="20"/>
      <c r="F90" s="20"/>
      <c r="G90" s="20"/>
      <c r="H90" s="20"/>
      <c r="I90" s="11"/>
      <c r="J90" s="11"/>
      <c r="K90" s="11"/>
      <c r="L90" s="20"/>
      <c r="M90" s="20"/>
      <c r="N90" s="20"/>
      <c r="O90" s="21" t="str">
        <f aca="false">IF(COUNTA(B90:N90)=0,"",IF(COUNTA(B90,E90,F90,G90,H90)&lt;5,"Missing info",IF(I90="Yes","Replay – not counted","Counted")))</f>
        <v/>
      </c>
      <c r="P90" s="21" t="str">
        <f aca="false">IF(OR(E90="",F90="",I90="Yes"),"",IF(COUNTIFS($E$6:E90,E90,$F$6:F90,F90)&gt;1,"Same room listed above – replay?",IF(AND(K90="Yes",N90=""),"Borderline – describe it in Notes","")))</f>
        <v/>
      </c>
      <c r="Q90" s="22" t="str">
        <f aca="false">IF(F90="","",IF(COUNTIF($F$6:F90,F90)=1,1,0))</f>
        <v/>
      </c>
      <c r="R90" s="22" t="str">
        <f aca="false">IF(H90="","",IF(COUNTIF($H$6:H90,H90)=1,1,0))</f>
        <v/>
      </c>
    </row>
    <row r="91" customFormat="false" ht="15" hidden="false" customHeight="false" outlineLevel="0" collapsed="false">
      <c r="A91" s="19" t="str">
        <f aca="false">IF(COUNTA(B91:N91)=0,"",ROW()-5)</f>
        <v/>
      </c>
      <c r="B91" s="11"/>
      <c r="C91" s="20"/>
      <c r="D91" s="11"/>
      <c r="E91" s="20"/>
      <c r="F91" s="20"/>
      <c r="G91" s="20"/>
      <c r="H91" s="20"/>
      <c r="I91" s="11"/>
      <c r="J91" s="11"/>
      <c r="K91" s="11"/>
      <c r="L91" s="20"/>
      <c r="M91" s="20"/>
      <c r="N91" s="20"/>
      <c r="O91" s="21" t="str">
        <f aca="false">IF(COUNTA(B91:N91)=0,"",IF(COUNTA(B91,E91,F91,G91,H91)&lt;5,"Missing info",IF(I91="Yes","Replay – not counted","Counted")))</f>
        <v/>
      </c>
      <c r="P91" s="21" t="str">
        <f aca="false">IF(OR(E91="",F91="",I91="Yes"),"",IF(COUNTIFS($E$6:E91,E91,$F$6:F91,F91)&gt;1,"Same room listed above – replay?",IF(AND(K91="Yes",N91=""),"Borderline – describe it in Notes","")))</f>
        <v/>
      </c>
      <c r="Q91" s="22" t="str">
        <f aca="false">IF(F91="","",IF(COUNTIF($F$6:F91,F91)=1,1,0))</f>
        <v/>
      </c>
      <c r="R91" s="22" t="str">
        <f aca="false">IF(H91="","",IF(COUNTIF($H$6:H91,H91)=1,1,0))</f>
        <v/>
      </c>
    </row>
    <row r="92" customFormat="false" ht="15" hidden="false" customHeight="false" outlineLevel="0" collapsed="false">
      <c r="A92" s="19" t="str">
        <f aca="false">IF(COUNTA(B92:N92)=0,"",ROW()-5)</f>
        <v/>
      </c>
      <c r="B92" s="11"/>
      <c r="C92" s="20"/>
      <c r="D92" s="11"/>
      <c r="E92" s="20"/>
      <c r="F92" s="20"/>
      <c r="G92" s="20"/>
      <c r="H92" s="20"/>
      <c r="I92" s="11"/>
      <c r="J92" s="11"/>
      <c r="K92" s="11"/>
      <c r="L92" s="20"/>
      <c r="M92" s="20"/>
      <c r="N92" s="20"/>
      <c r="O92" s="21" t="str">
        <f aca="false">IF(COUNTA(B92:N92)=0,"",IF(COUNTA(B92,E92,F92,G92,H92)&lt;5,"Missing info",IF(I92="Yes","Replay – not counted","Counted")))</f>
        <v/>
      </c>
      <c r="P92" s="21" t="str">
        <f aca="false">IF(OR(E92="",F92="",I92="Yes"),"",IF(COUNTIFS($E$6:E92,E92,$F$6:F92,F92)&gt;1,"Same room listed above – replay?",IF(AND(K92="Yes",N92=""),"Borderline – describe it in Notes","")))</f>
        <v/>
      </c>
      <c r="Q92" s="22" t="str">
        <f aca="false">IF(F92="","",IF(COUNTIF($F$6:F92,F92)=1,1,0))</f>
        <v/>
      </c>
      <c r="R92" s="22" t="str">
        <f aca="false">IF(H92="","",IF(COUNTIF($H$6:H92,H92)=1,1,0))</f>
        <v/>
      </c>
    </row>
    <row r="93" customFormat="false" ht="15" hidden="false" customHeight="false" outlineLevel="0" collapsed="false">
      <c r="A93" s="19" t="str">
        <f aca="false">IF(COUNTA(B93:N93)=0,"",ROW()-5)</f>
        <v/>
      </c>
      <c r="B93" s="11"/>
      <c r="C93" s="20"/>
      <c r="D93" s="11"/>
      <c r="E93" s="20"/>
      <c r="F93" s="20"/>
      <c r="G93" s="20"/>
      <c r="H93" s="20"/>
      <c r="I93" s="11"/>
      <c r="J93" s="11"/>
      <c r="K93" s="11"/>
      <c r="L93" s="20"/>
      <c r="M93" s="20"/>
      <c r="N93" s="20"/>
      <c r="O93" s="21" t="str">
        <f aca="false">IF(COUNTA(B93:N93)=0,"",IF(COUNTA(B93,E93,F93,G93,H93)&lt;5,"Missing info",IF(I93="Yes","Replay – not counted","Counted")))</f>
        <v/>
      </c>
      <c r="P93" s="21" t="str">
        <f aca="false">IF(OR(E93="",F93="",I93="Yes"),"",IF(COUNTIFS($E$6:E93,E93,$F$6:F93,F93)&gt;1,"Same room listed above – replay?",IF(AND(K93="Yes",N93=""),"Borderline – describe it in Notes","")))</f>
        <v/>
      </c>
      <c r="Q93" s="22" t="str">
        <f aca="false">IF(F93="","",IF(COUNTIF($F$6:F93,F93)=1,1,0))</f>
        <v/>
      </c>
      <c r="R93" s="22" t="str">
        <f aca="false">IF(H93="","",IF(COUNTIF($H$6:H93,H93)=1,1,0))</f>
        <v/>
      </c>
    </row>
    <row r="94" customFormat="false" ht="15" hidden="false" customHeight="false" outlineLevel="0" collapsed="false">
      <c r="A94" s="19" t="str">
        <f aca="false">IF(COUNTA(B94:N94)=0,"",ROW()-5)</f>
        <v/>
      </c>
      <c r="B94" s="11"/>
      <c r="C94" s="20"/>
      <c r="D94" s="11"/>
      <c r="E94" s="20"/>
      <c r="F94" s="20"/>
      <c r="G94" s="20"/>
      <c r="H94" s="20"/>
      <c r="I94" s="11"/>
      <c r="J94" s="11"/>
      <c r="K94" s="11"/>
      <c r="L94" s="20"/>
      <c r="M94" s="20"/>
      <c r="N94" s="20"/>
      <c r="O94" s="21" t="str">
        <f aca="false">IF(COUNTA(B94:N94)=0,"",IF(COUNTA(B94,E94,F94,G94,H94)&lt;5,"Missing info",IF(I94="Yes","Replay – not counted","Counted")))</f>
        <v/>
      </c>
      <c r="P94" s="21" t="str">
        <f aca="false">IF(OR(E94="",F94="",I94="Yes"),"",IF(COUNTIFS($E$6:E94,E94,$F$6:F94,F94)&gt;1,"Same room listed above – replay?",IF(AND(K94="Yes",N94=""),"Borderline – describe it in Notes","")))</f>
        <v/>
      </c>
      <c r="Q94" s="22" t="str">
        <f aca="false">IF(F94="","",IF(COUNTIF($F$6:F94,F94)=1,1,0))</f>
        <v/>
      </c>
      <c r="R94" s="22" t="str">
        <f aca="false">IF(H94="","",IF(COUNTIF($H$6:H94,H94)=1,1,0))</f>
        <v/>
      </c>
    </row>
    <row r="95" customFormat="false" ht="15" hidden="false" customHeight="false" outlineLevel="0" collapsed="false">
      <c r="A95" s="19" t="str">
        <f aca="false">IF(COUNTA(B95:N95)=0,"",ROW()-5)</f>
        <v/>
      </c>
      <c r="B95" s="11"/>
      <c r="C95" s="20"/>
      <c r="D95" s="11"/>
      <c r="E95" s="20"/>
      <c r="F95" s="20"/>
      <c r="G95" s="20"/>
      <c r="H95" s="20"/>
      <c r="I95" s="11"/>
      <c r="J95" s="11"/>
      <c r="K95" s="11"/>
      <c r="L95" s="20"/>
      <c r="M95" s="20"/>
      <c r="N95" s="20"/>
      <c r="O95" s="21" t="str">
        <f aca="false">IF(COUNTA(B95:N95)=0,"",IF(COUNTA(B95,E95,F95,G95,H95)&lt;5,"Missing info",IF(I95="Yes","Replay – not counted","Counted")))</f>
        <v/>
      </c>
      <c r="P95" s="21" t="str">
        <f aca="false">IF(OR(E95="",F95="",I95="Yes"),"",IF(COUNTIFS($E$6:E95,E95,$F$6:F95,F95)&gt;1,"Same room listed above – replay?",IF(AND(K95="Yes",N95=""),"Borderline – describe it in Notes","")))</f>
        <v/>
      </c>
      <c r="Q95" s="22" t="str">
        <f aca="false">IF(F95="","",IF(COUNTIF($F$6:F95,F95)=1,1,0))</f>
        <v/>
      </c>
      <c r="R95" s="22" t="str">
        <f aca="false">IF(H95="","",IF(COUNTIF($H$6:H95,H95)=1,1,0))</f>
        <v/>
      </c>
    </row>
    <row r="96" customFormat="false" ht="15" hidden="false" customHeight="false" outlineLevel="0" collapsed="false">
      <c r="A96" s="19" t="str">
        <f aca="false">IF(COUNTA(B96:N96)=0,"",ROW()-5)</f>
        <v/>
      </c>
      <c r="B96" s="11"/>
      <c r="C96" s="20"/>
      <c r="D96" s="11"/>
      <c r="E96" s="20"/>
      <c r="F96" s="20"/>
      <c r="G96" s="20"/>
      <c r="H96" s="20"/>
      <c r="I96" s="11"/>
      <c r="J96" s="11"/>
      <c r="K96" s="11"/>
      <c r="L96" s="20"/>
      <c r="M96" s="20"/>
      <c r="N96" s="20"/>
      <c r="O96" s="21" t="str">
        <f aca="false">IF(COUNTA(B96:N96)=0,"",IF(COUNTA(B96,E96,F96,G96,H96)&lt;5,"Missing info",IF(I96="Yes","Replay – not counted","Counted")))</f>
        <v/>
      </c>
      <c r="P96" s="21" t="str">
        <f aca="false">IF(OR(E96="",F96="",I96="Yes"),"",IF(COUNTIFS($E$6:E96,E96,$F$6:F96,F96)&gt;1,"Same room listed above – replay?",IF(AND(K96="Yes",N96=""),"Borderline – describe it in Notes","")))</f>
        <v/>
      </c>
      <c r="Q96" s="22" t="str">
        <f aca="false">IF(F96="","",IF(COUNTIF($F$6:F96,F96)=1,1,0))</f>
        <v/>
      </c>
      <c r="R96" s="22" t="str">
        <f aca="false">IF(H96="","",IF(COUNTIF($H$6:H96,H96)=1,1,0))</f>
        <v/>
      </c>
    </row>
    <row r="97" customFormat="false" ht="15" hidden="false" customHeight="false" outlineLevel="0" collapsed="false">
      <c r="A97" s="19" t="str">
        <f aca="false">IF(COUNTA(B97:N97)=0,"",ROW()-5)</f>
        <v/>
      </c>
      <c r="B97" s="11"/>
      <c r="C97" s="20"/>
      <c r="D97" s="11"/>
      <c r="E97" s="20"/>
      <c r="F97" s="20"/>
      <c r="G97" s="20"/>
      <c r="H97" s="20"/>
      <c r="I97" s="11"/>
      <c r="J97" s="11"/>
      <c r="K97" s="11"/>
      <c r="L97" s="20"/>
      <c r="M97" s="20"/>
      <c r="N97" s="20"/>
      <c r="O97" s="21" t="str">
        <f aca="false">IF(COUNTA(B97:N97)=0,"",IF(COUNTA(B97,E97,F97,G97,H97)&lt;5,"Missing info",IF(I97="Yes","Replay – not counted","Counted")))</f>
        <v/>
      </c>
      <c r="P97" s="21" t="str">
        <f aca="false">IF(OR(E97="",F97="",I97="Yes"),"",IF(COUNTIFS($E$6:E97,E97,$F$6:F97,F97)&gt;1,"Same room listed above – replay?",IF(AND(K97="Yes",N97=""),"Borderline – describe it in Notes","")))</f>
        <v/>
      </c>
      <c r="Q97" s="22" t="str">
        <f aca="false">IF(F97="","",IF(COUNTIF($F$6:F97,F97)=1,1,0))</f>
        <v/>
      </c>
      <c r="R97" s="22" t="str">
        <f aca="false">IF(H97="","",IF(COUNTIF($H$6:H97,H97)=1,1,0))</f>
        <v/>
      </c>
    </row>
    <row r="98" customFormat="false" ht="15" hidden="false" customHeight="false" outlineLevel="0" collapsed="false">
      <c r="A98" s="19" t="str">
        <f aca="false">IF(COUNTA(B98:N98)=0,"",ROW()-5)</f>
        <v/>
      </c>
      <c r="B98" s="11"/>
      <c r="C98" s="20"/>
      <c r="D98" s="11"/>
      <c r="E98" s="20"/>
      <c r="F98" s="20"/>
      <c r="G98" s="20"/>
      <c r="H98" s="20"/>
      <c r="I98" s="11"/>
      <c r="J98" s="11"/>
      <c r="K98" s="11"/>
      <c r="L98" s="20"/>
      <c r="M98" s="20"/>
      <c r="N98" s="20"/>
      <c r="O98" s="21" t="str">
        <f aca="false">IF(COUNTA(B98:N98)=0,"",IF(COUNTA(B98,E98,F98,G98,H98)&lt;5,"Missing info",IF(I98="Yes","Replay – not counted","Counted")))</f>
        <v/>
      </c>
      <c r="P98" s="21" t="str">
        <f aca="false">IF(OR(E98="",F98="",I98="Yes"),"",IF(COUNTIFS($E$6:E98,E98,$F$6:F98,F98)&gt;1,"Same room listed above – replay?",IF(AND(K98="Yes",N98=""),"Borderline – describe it in Notes","")))</f>
        <v/>
      </c>
      <c r="Q98" s="22" t="str">
        <f aca="false">IF(F98="","",IF(COUNTIF($F$6:F98,F98)=1,1,0))</f>
        <v/>
      </c>
      <c r="R98" s="22" t="str">
        <f aca="false">IF(H98="","",IF(COUNTIF($H$6:H98,H98)=1,1,0))</f>
        <v/>
      </c>
    </row>
    <row r="99" customFormat="false" ht="15" hidden="false" customHeight="false" outlineLevel="0" collapsed="false">
      <c r="A99" s="19" t="str">
        <f aca="false">IF(COUNTA(B99:N99)=0,"",ROW()-5)</f>
        <v/>
      </c>
      <c r="B99" s="11"/>
      <c r="C99" s="20"/>
      <c r="D99" s="11"/>
      <c r="E99" s="20"/>
      <c r="F99" s="20"/>
      <c r="G99" s="20"/>
      <c r="H99" s="20"/>
      <c r="I99" s="11"/>
      <c r="J99" s="11"/>
      <c r="K99" s="11"/>
      <c r="L99" s="20"/>
      <c r="M99" s="20"/>
      <c r="N99" s="20"/>
      <c r="O99" s="21" t="str">
        <f aca="false">IF(COUNTA(B99:N99)=0,"",IF(COUNTA(B99,E99,F99,G99,H99)&lt;5,"Missing info",IF(I99="Yes","Replay – not counted","Counted")))</f>
        <v/>
      </c>
      <c r="P99" s="21" t="str">
        <f aca="false">IF(OR(E99="",F99="",I99="Yes"),"",IF(COUNTIFS($E$6:E99,E99,$F$6:F99,F99)&gt;1,"Same room listed above – replay?",IF(AND(K99="Yes",N99=""),"Borderline – describe it in Notes","")))</f>
        <v/>
      </c>
      <c r="Q99" s="22" t="str">
        <f aca="false">IF(F99="","",IF(COUNTIF($F$6:F99,F99)=1,1,0))</f>
        <v/>
      </c>
      <c r="R99" s="22" t="str">
        <f aca="false">IF(H99="","",IF(COUNTIF($H$6:H99,H99)=1,1,0))</f>
        <v/>
      </c>
    </row>
    <row r="100" customFormat="false" ht="15" hidden="false" customHeight="false" outlineLevel="0" collapsed="false">
      <c r="A100" s="19" t="str">
        <f aca="false">IF(COUNTA(B100:N100)=0,"",ROW()-5)</f>
        <v/>
      </c>
      <c r="B100" s="11"/>
      <c r="C100" s="20"/>
      <c r="D100" s="11"/>
      <c r="E100" s="20"/>
      <c r="F100" s="20"/>
      <c r="G100" s="20"/>
      <c r="H100" s="20"/>
      <c r="I100" s="11"/>
      <c r="J100" s="11"/>
      <c r="K100" s="11"/>
      <c r="L100" s="20"/>
      <c r="M100" s="20"/>
      <c r="N100" s="20"/>
      <c r="O100" s="21" t="str">
        <f aca="false">IF(COUNTA(B100:N100)=0,"",IF(COUNTA(B100,E100,F100,G100,H100)&lt;5,"Missing info",IF(I100="Yes","Replay – not counted","Counted")))</f>
        <v/>
      </c>
      <c r="P100" s="21" t="str">
        <f aca="false">IF(OR(E100="",F100="",I100="Yes"),"",IF(COUNTIFS($E$6:E100,E100,$F$6:F100,F100)&gt;1,"Same room listed above – replay?",IF(AND(K100="Yes",N100=""),"Borderline – describe it in Notes","")))</f>
        <v/>
      </c>
      <c r="Q100" s="22" t="str">
        <f aca="false">IF(F100="","",IF(COUNTIF($F$6:F100,F100)=1,1,0))</f>
        <v/>
      </c>
      <c r="R100" s="22" t="str">
        <f aca="false">IF(H100="","",IF(COUNTIF($H$6:H100,H100)=1,1,0))</f>
        <v/>
      </c>
    </row>
    <row r="101" customFormat="false" ht="15" hidden="false" customHeight="false" outlineLevel="0" collapsed="false">
      <c r="A101" s="19" t="str">
        <f aca="false">IF(COUNTA(B101:N101)=0,"",ROW()-5)</f>
        <v/>
      </c>
      <c r="B101" s="11"/>
      <c r="C101" s="20"/>
      <c r="D101" s="11"/>
      <c r="E101" s="20"/>
      <c r="F101" s="20"/>
      <c r="G101" s="20"/>
      <c r="H101" s="20"/>
      <c r="I101" s="11"/>
      <c r="J101" s="11"/>
      <c r="K101" s="11"/>
      <c r="L101" s="20"/>
      <c r="M101" s="20"/>
      <c r="N101" s="20"/>
      <c r="O101" s="21" t="str">
        <f aca="false">IF(COUNTA(B101:N101)=0,"",IF(COUNTA(B101,E101,F101,G101,H101)&lt;5,"Missing info",IF(I101="Yes","Replay – not counted","Counted")))</f>
        <v/>
      </c>
      <c r="P101" s="21" t="str">
        <f aca="false">IF(OR(E101="",F101="",I101="Yes"),"",IF(COUNTIFS($E$6:E101,E101,$F$6:F101,F101)&gt;1,"Same room listed above – replay?",IF(AND(K101="Yes",N101=""),"Borderline – describe it in Notes","")))</f>
        <v/>
      </c>
      <c r="Q101" s="22" t="str">
        <f aca="false">IF(F101="","",IF(COUNTIF($F$6:F101,F101)=1,1,0))</f>
        <v/>
      </c>
      <c r="R101" s="22" t="str">
        <f aca="false">IF(H101="","",IF(COUNTIF($H$6:H101,H101)=1,1,0))</f>
        <v/>
      </c>
    </row>
    <row r="102" customFormat="false" ht="15" hidden="false" customHeight="false" outlineLevel="0" collapsed="false">
      <c r="A102" s="19" t="str">
        <f aca="false">IF(COUNTA(B102:N102)=0,"",ROW()-5)</f>
        <v/>
      </c>
      <c r="B102" s="11"/>
      <c r="C102" s="20"/>
      <c r="D102" s="11"/>
      <c r="E102" s="20"/>
      <c r="F102" s="20"/>
      <c r="G102" s="20"/>
      <c r="H102" s="20"/>
      <c r="I102" s="11"/>
      <c r="J102" s="11"/>
      <c r="K102" s="11"/>
      <c r="L102" s="20"/>
      <c r="M102" s="20"/>
      <c r="N102" s="20"/>
      <c r="O102" s="21" t="str">
        <f aca="false">IF(COUNTA(B102:N102)=0,"",IF(COUNTA(B102,E102,F102,G102,H102)&lt;5,"Missing info",IF(I102="Yes","Replay – not counted","Counted")))</f>
        <v/>
      </c>
      <c r="P102" s="21" t="str">
        <f aca="false">IF(OR(E102="",F102="",I102="Yes"),"",IF(COUNTIFS($E$6:E102,E102,$F$6:F102,F102)&gt;1,"Same room listed above – replay?",IF(AND(K102="Yes",N102=""),"Borderline – describe it in Notes","")))</f>
        <v/>
      </c>
      <c r="Q102" s="22" t="str">
        <f aca="false">IF(F102="","",IF(COUNTIF($F$6:F102,F102)=1,1,0))</f>
        <v/>
      </c>
      <c r="R102" s="22" t="str">
        <f aca="false">IF(H102="","",IF(COUNTIF($H$6:H102,H102)=1,1,0))</f>
        <v/>
      </c>
    </row>
    <row r="103" customFormat="false" ht="15" hidden="false" customHeight="false" outlineLevel="0" collapsed="false">
      <c r="A103" s="19" t="str">
        <f aca="false">IF(COUNTA(B103:N103)=0,"",ROW()-5)</f>
        <v/>
      </c>
      <c r="B103" s="11"/>
      <c r="C103" s="20"/>
      <c r="D103" s="11"/>
      <c r="E103" s="20"/>
      <c r="F103" s="20"/>
      <c r="G103" s="20"/>
      <c r="H103" s="20"/>
      <c r="I103" s="11"/>
      <c r="J103" s="11"/>
      <c r="K103" s="11"/>
      <c r="L103" s="20"/>
      <c r="M103" s="20"/>
      <c r="N103" s="20"/>
      <c r="O103" s="21" t="str">
        <f aca="false">IF(COUNTA(B103:N103)=0,"",IF(COUNTA(B103,E103,F103,G103,H103)&lt;5,"Missing info",IF(I103="Yes","Replay – not counted","Counted")))</f>
        <v/>
      </c>
      <c r="P103" s="21" t="str">
        <f aca="false">IF(OR(E103="",F103="",I103="Yes"),"",IF(COUNTIFS($E$6:E103,E103,$F$6:F103,F103)&gt;1,"Same room listed above – replay?",IF(AND(K103="Yes",N103=""),"Borderline – describe it in Notes","")))</f>
        <v/>
      </c>
      <c r="Q103" s="22" t="str">
        <f aca="false">IF(F103="","",IF(COUNTIF($F$6:F103,F103)=1,1,0))</f>
        <v/>
      </c>
      <c r="R103" s="22" t="str">
        <f aca="false">IF(H103="","",IF(COUNTIF($H$6:H103,H103)=1,1,0))</f>
        <v/>
      </c>
    </row>
    <row r="104" customFormat="false" ht="15" hidden="false" customHeight="false" outlineLevel="0" collapsed="false">
      <c r="A104" s="19" t="str">
        <f aca="false">IF(COUNTA(B104:N104)=0,"",ROW()-5)</f>
        <v/>
      </c>
      <c r="B104" s="11"/>
      <c r="C104" s="20"/>
      <c r="D104" s="11"/>
      <c r="E104" s="20"/>
      <c r="F104" s="20"/>
      <c r="G104" s="20"/>
      <c r="H104" s="20"/>
      <c r="I104" s="11"/>
      <c r="J104" s="11"/>
      <c r="K104" s="11"/>
      <c r="L104" s="20"/>
      <c r="M104" s="20"/>
      <c r="N104" s="20"/>
      <c r="O104" s="21" t="str">
        <f aca="false">IF(COUNTA(B104:N104)=0,"",IF(COUNTA(B104,E104,F104,G104,H104)&lt;5,"Missing info",IF(I104="Yes","Replay – not counted","Counted")))</f>
        <v/>
      </c>
      <c r="P104" s="21" t="str">
        <f aca="false">IF(OR(E104="",F104="",I104="Yes"),"",IF(COUNTIFS($E$6:E104,E104,$F$6:F104,F104)&gt;1,"Same room listed above – replay?",IF(AND(K104="Yes",N104=""),"Borderline – describe it in Notes","")))</f>
        <v/>
      </c>
      <c r="Q104" s="22" t="str">
        <f aca="false">IF(F104="","",IF(COUNTIF($F$6:F104,F104)=1,1,0))</f>
        <v/>
      </c>
      <c r="R104" s="22" t="str">
        <f aca="false">IF(H104="","",IF(COUNTIF($H$6:H104,H104)=1,1,0))</f>
        <v/>
      </c>
    </row>
    <row r="105" customFormat="false" ht="15" hidden="false" customHeight="false" outlineLevel="0" collapsed="false">
      <c r="A105" s="19" t="str">
        <f aca="false">IF(COUNTA(B105:N105)=0,"",ROW()-5)</f>
        <v/>
      </c>
      <c r="B105" s="11"/>
      <c r="C105" s="20"/>
      <c r="D105" s="11"/>
      <c r="E105" s="20"/>
      <c r="F105" s="20"/>
      <c r="G105" s="20"/>
      <c r="H105" s="20"/>
      <c r="I105" s="11"/>
      <c r="J105" s="11"/>
      <c r="K105" s="11"/>
      <c r="L105" s="20"/>
      <c r="M105" s="20"/>
      <c r="N105" s="20"/>
      <c r="O105" s="21" t="str">
        <f aca="false">IF(COUNTA(B105:N105)=0,"",IF(COUNTA(B105,E105,F105,G105,H105)&lt;5,"Missing info",IF(I105="Yes","Replay – not counted","Counted")))</f>
        <v/>
      </c>
      <c r="P105" s="21" t="str">
        <f aca="false">IF(OR(E105="",F105="",I105="Yes"),"",IF(COUNTIFS($E$6:E105,E105,$F$6:F105,F105)&gt;1,"Same room listed above – replay?",IF(AND(K105="Yes",N105=""),"Borderline – describe it in Notes","")))</f>
        <v/>
      </c>
      <c r="Q105" s="22" t="str">
        <f aca="false">IF(F105="","",IF(COUNTIF($F$6:F105,F105)=1,1,0))</f>
        <v/>
      </c>
      <c r="R105" s="22" t="str">
        <f aca="false">IF(H105="","",IF(COUNTIF($H$6:H105,H105)=1,1,0))</f>
        <v/>
      </c>
    </row>
    <row r="106" customFormat="false" ht="15" hidden="false" customHeight="false" outlineLevel="0" collapsed="false">
      <c r="A106" s="19" t="str">
        <f aca="false">IF(COUNTA(B106:N106)=0,"",ROW()-5)</f>
        <v/>
      </c>
      <c r="B106" s="11"/>
      <c r="C106" s="20"/>
      <c r="D106" s="11"/>
      <c r="E106" s="20"/>
      <c r="F106" s="20"/>
      <c r="G106" s="20"/>
      <c r="H106" s="20"/>
      <c r="I106" s="11"/>
      <c r="J106" s="11"/>
      <c r="K106" s="11"/>
      <c r="L106" s="20"/>
      <c r="M106" s="20"/>
      <c r="N106" s="20"/>
      <c r="O106" s="21" t="str">
        <f aca="false">IF(COUNTA(B106:N106)=0,"",IF(COUNTA(B106,E106,F106,G106,H106)&lt;5,"Missing info",IF(I106="Yes","Replay – not counted","Counted")))</f>
        <v/>
      </c>
      <c r="P106" s="21" t="str">
        <f aca="false">IF(OR(E106="",F106="",I106="Yes"),"",IF(COUNTIFS($E$6:E106,E106,$F$6:F106,F106)&gt;1,"Same room listed above – replay?",IF(AND(K106="Yes",N106=""),"Borderline – describe it in Notes","")))</f>
        <v/>
      </c>
      <c r="Q106" s="22" t="str">
        <f aca="false">IF(F106="","",IF(COUNTIF($F$6:F106,F106)=1,1,0))</f>
        <v/>
      </c>
      <c r="R106" s="22" t="str">
        <f aca="false">IF(H106="","",IF(COUNTIF($H$6:H106,H106)=1,1,0))</f>
        <v/>
      </c>
    </row>
    <row r="107" customFormat="false" ht="15" hidden="false" customHeight="false" outlineLevel="0" collapsed="false">
      <c r="A107" s="19" t="str">
        <f aca="false">IF(COUNTA(B107:N107)=0,"",ROW()-5)</f>
        <v/>
      </c>
      <c r="B107" s="11"/>
      <c r="C107" s="20"/>
      <c r="D107" s="11"/>
      <c r="E107" s="20"/>
      <c r="F107" s="20"/>
      <c r="G107" s="20"/>
      <c r="H107" s="20"/>
      <c r="I107" s="11"/>
      <c r="J107" s="11"/>
      <c r="K107" s="11"/>
      <c r="L107" s="20"/>
      <c r="M107" s="20"/>
      <c r="N107" s="20"/>
      <c r="O107" s="21" t="str">
        <f aca="false">IF(COUNTA(B107:N107)=0,"",IF(COUNTA(B107,E107,F107,G107,H107)&lt;5,"Missing info",IF(I107="Yes","Replay – not counted","Counted")))</f>
        <v/>
      </c>
      <c r="P107" s="21" t="str">
        <f aca="false">IF(OR(E107="",F107="",I107="Yes"),"",IF(COUNTIFS($E$6:E107,E107,$F$6:F107,F107)&gt;1,"Same room listed above – replay?",IF(AND(K107="Yes",N107=""),"Borderline – describe it in Notes","")))</f>
        <v/>
      </c>
      <c r="Q107" s="22" t="str">
        <f aca="false">IF(F107="","",IF(COUNTIF($F$6:F107,F107)=1,1,0))</f>
        <v/>
      </c>
      <c r="R107" s="22" t="str">
        <f aca="false">IF(H107="","",IF(COUNTIF($H$6:H107,H107)=1,1,0))</f>
        <v/>
      </c>
    </row>
    <row r="108" customFormat="false" ht="15" hidden="false" customHeight="false" outlineLevel="0" collapsed="false">
      <c r="A108" s="19" t="str">
        <f aca="false">IF(COUNTA(B108:N108)=0,"",ROW()-5)</f>
        <v/>
      </c>
      <c r="B108" s="11"/>
      <c r="C108" s="20"/>
      <c r="D108" s="11"/>
      <c r="E108" s="20"/>
      <c r="F108" s="20"/>
      <c r="G108" s="20"/>
      <c r="H108" s="20"/>
      <c r="I108" s="11"/>
      <c r="J108" s="11"/>
      <c r="K108" s="11"/>
      <c r="L108" s="20"/>
      <c r="M108" s="20"/>
      <c r="N108" s="20"/>
      <c r="O108" s="21" t="str">
        <f aca="false">IF(COUNTA(B108:N108)=0,"",IF(COUNTA(B108,E108,F108,G108,H108)&lt;5,"Missing info",IF(I108="Yes","Replay – not counted","Counted")))</f>
        <v/>
      </c>
      <c r="P108" s="21" t="str">
        <f aca="false">IF(OR(E108="",F108="",I108="Yes"),"",IF(COUNTIFS($E$6:E108,E108,$F$6:F108,F108)&gt;1,"Same room listed above – replay?",IF(AND(K108="Yes",N108=""),"Borderline – describe it in Notes","")))</f>
        <v/>
      </c>
      <c r="Q108" s="22" t="str">
        <f aca="false">IF(F108="","",IF(COUNTIF($F$6:F108,F108)=1,1,0))</f>
        <v/>
      </c>
      <c r="R108" s="22" t="str">
        <f aca="false">IF(H108="","",IF(COUNTIF($H$6:H108,H108)=1,1,0))</f>
        <v/>
      </c>
    </row>
    <row r="109" customFormat="false" ht="15" hidden="false" customHeight="false" outlineLevel="0" collapsed="false">
      <c r="A109" s="19" t="str">
        <f aca="false">IF(COUNTA(B109:N109)=0,"",ROW()-5)</f>
        <v/>
      </c>
      <c r="B109" s="11"/>
      <c r="C109" s="20"/>
      <c r="D109" s="11"/>
      <c r="E109" s="20"/>
      <c r="F109" s="20"/>
      <c r="G109" s="20"/>
      <c r="H109" s="20"/>
      <c r="I109" s="11"/>
      <c r="J109" s="11"/>
      <c r="K109" s="11"/>
      <c r="L109" s="20"/>
      <c r="M109" s="20"/>
      <c r="N109" s="20"/>
      <c r="O109" s="21" t="str">
        <f aca="false">IF(COUNTA(B109:N109)=0,"",IF(COUNTA(B109,E109,F109,G109,H109)&lt;5,"Missing info",IF(I109="Yes","Replay – not counted","Counted")))</f>
        <v/>
      </c>
      <c r="P109" s="21" t="str">
        <f aca="false">IF(OR(E109="",F109="",I109="Yes"),"",IF(COUNTIFS($E$6:E109,E109,$F$6:F109,F109)&gt;1,"Same room listed above – replay?",IF(AND(K109="Yes",N109=""),"Borderline – describe it in Notes","")))</f>
        <v/>
      </c>
      <c r="Q109" s="22" t="str">
        <f aca="false">IF(F109="","",IF(COUNTIF($F$6:F109,F109)=1,1,0))</f>
        <v/>
      </c>
      <c r="R109" s="22" t="str">
        <f aca="false">IF(H109="","",IF(COUNTIF($H$6:H109,H109)=1,1,0))</f>
        <v/>
      </c>
    </row>
    <row r="110" customFormat="false" ht="15" hidden="false" customHeight="false" outlineLevel="0" collapsed="false">
      <c r="A110" s="19" t="str">
        <f aca="false">IF(COUNTA(B110:N110)=0,"",ROW()-5)</f>
        <v/>
      </c>
      <c r="B110" s="11"/>
      <c r="C110" s="20"/>
      <c r="D110" s="11"/>
      <c r="E110" s="20"/>
      <c r="F110" s="20"/>
      <c r="G110" s="20"/>
      <c r="H110" s="20"/>
      <c r="I110" s="11"/>
      <c r="J110" s="11"/>
      <c r="K110" s="11"/>
      <c r="L110" s="20"/>
      <c r="M110" s="20"/>
      <c r="N110" s="20"/>
      <c r="O110" s="21" t="str">
        <f aca="false">IF(COUNTA(B110:N110)=0,"",IF(COUNTA(B110,E110,F110,G110,H110)&lt;5,"Missing info",IF(I110="Yes","Replay – not counted","Counted")))</f>
        <v/>
      </c>
      <c r="P110" s="21" t="str">
        <f aca="false">IF(OR(E110="",F110="",I110="Yes"),"",IF(COUNTIFS($E$6:E110,E110,$F$6:F110,F110)&gt;1,"Same room listed above – replay?",IF(AND(K110="Yes",N110=""),"Borderline – describe it in Notes","")))</f>
        <v/>
      </c>
      <c r="Q110" s="22" t="str">
        <f aca="false">IF(F110="","",IF(COUNTIF($F$6:F110,F110)=1,1,0))</f>
        <v/>
      </c>
      <c r="R110" s="22" t="str">
        <f aca="false">IF(H110="","",IF(COUNTIF($H$6:H110,H110)=1,1,0))</f>
        <v/>
      </c>
    </row>
    <row r="111" customFormat="false" ht="15" hidden="false" customHeight="false" outlineLevel="0" collapsed="false">
      <c r="A111" s="19" t="str">
        <f aca="false">IF(COUNTA(B111:N111)=0,"",ROW()-5)</f>
        <v/>
      </c>
      <c r="B111" s="11"/>
      <c r="C111" s="20"/>
      <c r="D111" s="11"/>
      <c r="E111" s="20"/>
      <c r="F111" s="20"/>
      <c r="G111" s="20"/>
      <c r="H111" s="20"/>
      <c r="I111" s="11"/>
      <c r="J111" s="11"/>
      <c r="K111" s="11"/>
      <c r="L111" s="20"/>
      <c r="M111" s="20"/>
      <c r="N111" s="20"/>
      <c r="O111" s="21" t="str">
        <f aca="false">IF(COUNTA(B111:N111)=0,"",IF(COUNTA(B111,E111,F111,G111,H111)&lt;5,"Missing info",IF(I111="Yes","Replay – not counted","Counted")))</f>
        <v/>
      </c>
      <c r="P111" s="21" t="str">
        <f aca="false">IF(OR(E111="",F111="",I111="Yes"),"",IF(COUNTIFS($E$6:E111,E111,$F$6:F111,F111)&gt;1,"Same room listed above – replay?",IF(AND(K111="Yes",N111=""),"Borderline – describe it in Notes","")))</f>
        <v/>
      </c>
      <c r="Q111" s="22" t="str">
        <f aca="false">IF(F111="","",IF(COUNTIF($F$6:F111,F111)=1,1,0))</f>
        <v/>
      </c>
      <c r="R111" s="22" t="str">
        <f aca="false">IF(H111="","",IF(COUNTIF($H$6:H111,H111)=1,1,0))</f>
        <v/>
      </c>
    </row>
    <row r="112" customFormat="false" ht="15" hidden="false" customHeight="false" outlineLevel="0" collapsed="false">
      <c r="A112" s="19" t="str">
        <f aca="false">IF(COUNTA(B112:N112)=0,"",ROW()-5)</f>
        <v/>
      </c>
      <c r="B112" s="11"/>
      <c r="C112" s="20"/>
      <c r="D112" s="11"/>
      <c r="E112" s="20"/>
      <c r="F112" s="20"/>
      <c r="G112" s="20"/>
      <c r="H112" s="20"/>
      <c r="I112" s="11"/>
      <c r="J112" s="11"/>
      <c r="K112" s="11"/>
      <c r="L112" s="20"/>
      <c r="M112" s="20"/>
      <c r="N112" s="20"/>
      <c r="O112" s="21" t="str">
        <f aca="false">IF(COUNTA(B112:N112)=0,"",IF(COUNTA(B112,E112,F112,G112,H112)&lt;5,"Missing info",IF(I112="Yes","Replay – not counted","Counted")))</f>
        <v/>
      </c>
      <c r="P112" s="21" t="str">
        <f aca="false">IF(OR(E112="",F112="",I112="Yes"),"",IF(COUNTIFS($E$6:E112,E112,$F$6:F112,F112)&gt;1,"Same room listed above – replay?",IF(AND(K112="Yes",N112=""),"Borderline – describe it in Notes","")))</f>
        <v/>
      </c>
      <c r="Q112" s="22" t="str">
        <f aca="false">IF(F112="","",IF(COUNTIF($F$6:F112,F112)=1,1,0))</f>
        <v/>
      </c>
      <c r="R112" s="22" t="str">
        <f aca="false">IF(H112="","",IF(COUNTIF($H$6:H112,H112)=1,1,0))</f>
        <v/>
      </c>
    </row>
    <row r="113" customFormat="false" ht="15" hidden="false" customHeight="false" outlineLevel="0" collapsed="false">
      <c r="A113" s="19" t="str">
        <f aca="false">IF(COUNTA(B113:N113)=0,"",ROW()-5)</f>
        <v/>
      </c>
      <c r="B113" s="11"/>
      <c r="C113" s="20"/>
      <c r="D113" s="11"/>
      <c r="E113" s="20"/>
      <c r="F113" s="20"/>
      <c r="G113" s="20"/>
      <c r="H113" s="20"/>
      <c r="I113" s="11"/>
      <c r="J113" s="11"/>
      <c r="K113" s="11"/>
      <c r="L113" s="20"/>
      <c r="M113" s="20"/>
      <c r="N113" s="20"/>
      <c r="O113" s="21" t="str">
        <f aca="false">IF(COUNTA(B113:N113)=0,"",IF(COUNTA(B113,E113,F113,G113,H113)&lt;5,"Missing info",IF(I113="Yes","Replay – not counted","Counted")))</f>
        <v/>
      </c>
      <c r="P113" s="21" t="str">
        <f aca="false">IF(OR(E113="",F113="",I113="Yes"),"",IF(COUNTIFS($E$6:E113,E113,$F$6:F113,F113)&gt;1,"Same room listed above – replay?",IF(AND(K113="Yes",N113=""),"Borderline – describe it in Notes","")))</f>
        <v/>
      </c>
      <c r="Q113" s="22" t="str">
        <f aca="false">IF(F113="","",IF(COUNTIF($F$6:F113,F113)=1,1,0))</f>
        <v/>
      </c>
      <c r="R113" s="22" t="str">
        <f aca="false">IF(H113="","",IF(COUNTIF($H$6:H113,H113)=1,1,0))</f>
        <v/>
      </c>
    </row>
    <row r="114" customFormat="false" ht="15" hidden="false" customHeight="false" outlineLevel="0" collapsed="false">
      <c r="A114" s="19" t="str">
        <f aca="false">IF(COUNTA(B114:N114)=0,"",ROW()-5)</f>
        <v/>
      </c>
      <c r="B114" s="11"/>
      <c r="C114" s="20"/>
      <c r="D114" s="11"/>
      <c r="E114" s="20"/>
      <c r="F114" s="20"/>
      <c r="G114" s="20"/>
      <c r="H114" s="20"/>
      <c r="I114" s="11"/>
      <c r="J114" s="11"/>
      <c r="K114" s="11"/>
      <c r="L114" s="20"/>
      <c r="M114" s="20"/>
      <c r="N114" s="20"/>
      <c r="O114" s="21" t="str">
        <f aca="false">IF(COUNTA(B114:N114)=0,"",IF(COUNTA(B114,E114,F114,G114,H114)&lt;5,"Missing info",IF(I114="Yes","Replay – not counted","Counted")))</f>
        <v/>
      </c>
      <c r="P114" s="21" t="str">
        <f aca="false">IF(OR(E114="",F114="",I114="Yes"),"",IF(COUNTIFS($E$6:E114,E114,$F$6:F114,F114)&gt;1,"Same room listed above – replay?",IF(AND(K114="Yes",N114=""),"Borderline – describe it in Notes","")))</f>
        <v/>
      </c>
      <c r="Q114" s="22" t="str">
        <f aca="false">IF(F114="","",IF(COUNTIF($F$6:F114,F114)=1,1,0))</f>
        <v/>
      </c>
      <c r="R114" s="22" t="str">
        <f aca="false">IF(H114="","",IF(COUNTIF($H$6:H114,H114)=1,1,0))</f>
        <v/>
      </c>
    </row>
    <row r="115" customFormat="false" ht="15" hidden="false" customHeight="false" outlineLevel="0" collapsed="false">
      <c r="A115" s="19" t="str">
        <f aca="false">IF(COUNTA(B115:N115)=0,"",ROW()-5)</f>
        <v/>
      </c>
      <c r="B115" s="11"/>
      <c r="C115" s="20"/>
      <c r="D115" s="11"/>
      <c r="E115" s="20"/>
      <c r="F115" s="20"/>
      <c r="G115" s="20"/>
      <c r="H115" s="20"/>
      <c r="I115" s="11"/>
      <c r="J115" s="11"/>
      <c r="K115" s="11"/>
      <c r="L115" s="20"/>
      <c r="M115" s="20"/>
      <c r="N115" s="20"/>
      <c r="O115" s="21" t="str">
        <f aca="false">IF(COUNTA(B115:N115)=0,"",IF(COUNTA(B115,E115,F115,G115,H115)&lt;5,"Missing info",IF(I115="Yes","Replay – not counted","Counted")))</f>
        <v/>
      </c>
      <c r="P115" s="21" t="str">
        <f aca="false">IF(OR(E115="",F115="",I115="Yes"),"",IF(COUNTIFS($E$6:E115,E115,$F$6:F115,F115)&gt;1,"Same room listed above – replay?",IF(AND(K115="Yes",N115=""),"Borderline – describe it in Notes","")))</f>
        <v/>
      </c>
      <c r="Q115" s="22" t="str">
        <f aca="false">IF(F115="","",IF(COUNTIF($F$6:F115,F115)=1,1,0))</f>
        <v/>
      </c>
      <c r="R115" s="22" t="str">
        <f aca="false">IF(H115="","",IF(COUNTIF($H$6:H115,H115)=1,1,0))</f>
        <v/>
      </c>
    </row>
    <row r="116" customFormat="false" ht="15" hidden="false" customHeight="false" outlineLevel="0" collapsed="false">
      <c r="A116" s="19" t="str">
        <f aca="false">IF(COUNTA(B116:N116)=0,"",ROW()-5)</f>
        <v/>
      </c>
      <c r="B116" s="11"/>
      <c r="C116" s="20"/>
      <c r="D116" s="11"/>
      <c r="E116" s="20"/>
      <c r="F116" s="20"/>
      <c r="G116" s="20"/>
      <c r="H116" s="20"/>
      <c r="I116" s="11"/>
      <c r="J116" s="11"/>
      <c r="K116" s="11"/>
      <c r="L116" s="20"/>
      <c r="M116" s="20"/>
      <c r="N116" s="20"/>
      <c r="O116" s="21" t="str">
        <f aca="false">IF(COUNTA(B116:N116)=0,"",IF(COUNTA(B116,E116,F116,G116,H116)&lt;5,"Missing info",IF(I116="Yes","Replay – not counted","Counted")))</f>
        <v/>
      </c>
      <c r="P116" s="21" t="str">
        <f aca="false">IF(OR(E116="",F116="",I116="Yes"),"",IF(COUNTIFS($E$6:E116,E116,$F$6:F116,F116)&gt;1,"Same room listed above – replay?",IF(AND(K116="Yes",N116=""),"Borderline – describe it in Notes","")))</f>
        <v/>
      </c>
      <c r="Q116" s="22" t="str">
        <f aca="false">IF(F116="","",IF(COUNTIF($F$6:F116,F116)=1,1,0))</f>
        <v/>
      </c>
      <c r="R116" s="22" t="str">
        <f aca="false">IF(H116="","",IF(COUNTIF($H$6:H116,H116)=1,1,0))</f>
        <v/>
      </c>
    </row>
    <row r="117" customFormat="false" ht="15" hidden="false" customHeight="false" outlineLevel="0" collapsed="false">
      <c r="A117" s="19" t="str">
        <f aca="false">IF(COUNTA(B117:N117)=0,"",ROW()-5)</f>
        <v/>
      </c>
      <c r="B117" s="11"/>
      <c r="C117" s="20"/>
      <c r="D117" s="11"/>
      <c r="E117" s="20"/>
      <c r="F117" s="20"/>
      <c r="G117" s="20"/>
      <c r="H117" s="20"/>
      <c r="I117" s="11"/>
      <c r="J117" s="11"/>
      <c r="K117" s="11"/>
      <c r="L117" s="20"/>
      <c r="M117" s="20"/>
      <c r="N117" s="20"/>
      <c r="O117" s="21" t="str">
        <f aca="false">IF(COUNTA(B117:N117)=0,"",IF(COUNTA(B117,E117,F117,G117,H117)&lt;5,"Missing info",IF(I117="Yes","Replay – not counted","Counted")))</f>
        <v/>
      </c>
      <c r="P117" s="21" t="str">
        <f aca="false">IF(OR(E117="",F117="",I117="Yes"),"",IF(COUNTIFS($E$6:E117,E117,$F$6:F117,F117)&gt;1,"Same room listed above – replay?",IF(AND(K117="Yes",N117=""),"Borderline – describe it in Notes","")))</f>
        <v/>
      </c>
      <c r="Q117" s="22" t="str">
        <f aca="false">IF(F117="","",IF(COUNTIF($F$6:F117,F117)=1,1,0))</f>
        <v/>
      </c>
      <c r="R117" s="22" t="str">
        <f aca="false">IF(H117="","",IF(COUNTIF($H$6:H117,H117)=1,1,0))</f>
        <v/>
      </c>
    </row>
    <row r="118" customFormat="false" ht="15" hidden="false" customHeight="false" outlineLevel="0" collapsed="false">
      <c r="A118" s="19" t="str">
        <f aca="false">IF(COUNTA(B118:N118)=0,"",ROW()-5)</f>
        <v/>
      </c>
      <c r="B118" s="11"/>
      <c r="C118" s="20"/>
      <c r="D118" s="11"/>
      <c r="E118" s="20"/>
      <c r="F118" s="20"/>
      <c r="G118" s="20"/>
      <c r="H118" s="20"/>
      <c r="I118" s="11"/>
      <c r="J118" s="11"/>
      <c r="K118" s="11"/>
      <c r="L118" s="20"/>
      <c r="M118" s="20"/>
      <c r="N118" s="20"/>
      <c r="O118" s="21" t="str">
        <f aca="false">IF(COUNTA(B118:N118)=0,"",IF(COUNTA(B118,E118,F118,G118,H118)&lt;5,"Missing info",IF(I118="Yes","Replay – not counted","Counted")))</f>
        <v/>
      </c>
      <c r="P118" s="21" t="str">
        <f aca="false">IF(OR(E118="",F118="",I118="Yes"),"",IF(COUNTIFS($E$6:E118,E118,$F$6:F118,F118)&gt;1,"Same room listed above – replay?",IF(AND(K118="Yes",N118=""),"Borderline – describe it in Notes","")))</f>
        <v/>
      </c>
      <c r="Q118" s="22" t="str">
        <f aca="false">IF(F118="","",IF(COUNTIF($F$6:F118,F118)=1,1,0))</f>
        <v/>
      </c>
      <c r="R118" s="22" t="str">
        <f aca="false">IF(H118="","",IF(COUNTIF($H$6:H118,H118)=1,1,0))</f>
        <v/>
      </c>
    </row>
    <row r="119" customFormat="false" ht="15" hidden="false" customHeight="false" outlineLevel="0" collapsed="false">
      <c r="A119" s="19" t="str">
        <f aca="false">IF(COUNTA(B119:N119)=0,"",ROW()-5)</f>
        <v/>
      </c>
      <c r="B119" s="11"/>
      <c r="C119" s="20"/>
      <c r="D119" s="11"/>
      <c r="E119" s="20"/>
      <c r="F119" s="20"/>
      <c r="G119" s="20"/>
      <c r="H119" s="20"/>
      <c r="I119" s="11"/>
      <c r="J119" s="11"/>
      <c r="K119" s="11"/>
      <c r="L119" s="20"/>
      <c r="M119" s="20"/>
      <c r="N119" s="20"/>
      <c r="O119" s="21" t="str">
        <f aca="false">IF(COUNTA(B119:N119)=0,"",IF(COUNTA(B119,E119,F119,G119,H119)&lt;5,"Missing info",IF(I119="Yes","Replay – not counted","Counted")))</f>
        <v/>
      </c>
      <c r="P119" s="21" t="str">
        <f aca="false">IF(OR(E119="",F119="",I119="Yes"),"",IF(COUNTIFS($E$6:E119,E119,$F$6:F119,F119)&gt;1,"Same room listed above – replay?",IF(AND(K119="Yes",N119=""),"Borderline – describe it in Notes","")))</f>
        <v/>
      </c>
      <c r="Q119" s="22" t="str">
        <f aca="false">IF(F119="","",IF(COUNTIF($F$6:F119,F119)=1,1,0))</f>
        <v/>
      </c>
      <c r="R119" s="22" t="str">
        <f aca="false">IF(H119="","",IF(COUNTIF($H$6:H119,H119)=1,1,0))</f>
        <v/>
      </c>
    </row>
    <row r="120" customFormat="false" ht="15" hidden="false" customHeight="false" outlineLevel="0" collapsed="false">
      <c r="A120" s="19" t="str">
        <f aca="false">IF(COUNTA(B120:N120)=0,"",ROW()-5)</f>
        <v/>
      </c>
      <c r="B120" s="11"/>
      <c r="C120" s="20"/>
      <c r="D120" s="11"/>
      <c r="E120" s="20"/>
      <c r="F120" s="20"/>
      <c r="G120" s="20"/>
      <c r="H120" s="20"/>
      <c r="I120" s="11"/>
      <c r="J120" s="11"/>
      <c r="K120" s="11"/>
      <c r="L120" s="20"/>
      <c r="M120" s="20"/>
      <c r="N120" s="20"/>
      <c r="O120" s="21" t="str">
        <f aca="false">IF(COUNTA(B120:N120)=0,"",IF(COUNTA(B120,E120,F120,G120,H120)&lt;5,"Missing info",IF(I120="Yes","Replay – not counted","Counted")))</f>
        <v/>
      </c>
      <c r="P120" s="21" t="str">
        <f aca="false">IF(OR(E120="",F120="",I120="Yes"),"",IF(COUNTIFS($E$6:E120,E120,$F$6:F120,F120)&gt;1,"Same room listed above – replay?",IF(AND(K120="Yes",N120=""),"Borderline – describe it in Notes","")))</f>
        <v/>
      </c>
      <c r="Q120" s="22" t="str">
        <f aca="false">IF(F120="","",IF(COUNTIF($F$6:F120,F120)=1,1,0))</f>
        <v/>
      </c>
      <c r="R120" s="22" t="str">
        <f aca="false">IF(H120="","",IF(COUNTIF($H$6:H120,H120)=1,1,0))</f>
        <v/>
      </c>
    </row>
    <row r="121" customFormat="false" ht="15" hidden="false" customHeight="false" outlineLevel="0" collapsed="false">
      <c r="A121" s="19" t="str">
        <f aca="false">IF(COUNTA(B121:N121)=0,"",ROW()-5)</f>
        <v/>
      </c>
      <c r="B121" s="11"/>
      <c r="C121" s="20"/>
      <c r="D121" s="11"/>
      <c r="E121" s="20"/>
      <c r="F121" s="20"/>
      <c r="G121" s="20"/>
      <c r="H121" s="20"/>
      <c r="I121" s="11"/>
      <c r="J121" s="11"/>
      <c r="K121" s="11"/>
      <c r="L121" s="20"/>
      <c r="M121" s="20"/>
      <c r="N121" s="20"/>
      <c r="O121" s="21" t="str">
        <f aca="false">IF(COUNTA(B121:N121)=0,"",IF(COUNTA(B121,E121,F121,G121,H121)&lt;5,"Missing info",IF(I121="Yes","Replay – not counted","Counted")))</f>
        <v/>
      </c>
      <c r="P121" s="21" t="str">
        <f aca="false">IF(OR(E121="",F121="",I121="Yes"),"",IF(COUNTIFS($E$6:E121,E121,$F$6:F121,F121)&gt;1,"Same room listed above – replay?",IF(AND(K121="Yes",N121=""),"Borderline – describe it in Notes","")))</f>
        <v/>
      </c>
      <c r="Q121" s="22" t="str">
        <f aca="false">IF(F121="","",IF(COUNTIF($F$6:F121,F121)=1,1,0))</f>
        <v/>
      </c>
      <c r="R121" s="22" t="str">
        <f aca="false">IF(H121="","",IF(COUNTIF($H$6:H121,H121)=1,1,0))</f>
        <v/>
      </c>
    </row>
    <row r="122" customFormat="false" ht="15" hidden="false" customHeight="false" outlineLevel="0" collapsed="false">
      <c r="A122" s="19" t="str">
        <f aca="false">IF(COUNTA(B122:N122)=0,"",ROW()-5)</f>
        <v/>
      </c>
      <c r="B122" s="11"/>
      <c r="C122" s="20"/>
      <c r="D122" s="11"/>
      <c r="E122" s="20"/>
      <c r="F122" s="20"/>
      <c r="G122" s="20"/>
      <c r="H122" s="20"/>
      <c r="I122" s="11"/>
      <c r="J122" s="11"/>
      <c r="K122" s="11"/>
      <c r="L122" s="20"/>
      <c r="M122" s="20"/>
      <c r="N122" s="20"/>
      <c r="O122" s="21" t="str">
        <f aca="false">IF(COUNTA(B122:N122)=0,"",IF(COUNTA(B122,E122,F122,G122,H122)&lt;5,"Missing info",IF(I122="Yes","Replay – not counted","Counted")))</f>
        <v/>
      </c>
      <c r="P122" s="21" t="str">
        <f aca="false">IF(OR(E122="",F122="",I122="Yes"),"",IF(COUNTIFS($E$6:E122,E122,$F$6:F122,F122)&gt;1,"Same room listed above – replay?",IF(AND(K122="Yes",N122=""),"Borderline – describe it in Notes","")))</f>
        <v/>
      </c>
      <c r="Q122" s="22" t="str">
        <f aca="false">IF(F122="","",IF(COUNTIF($F$6:F122,F122)=1,1,0))</f>
        <v/>
      </c>
      <c r="R122" s="22" t="str">
        <f aca="false">IF(H122="","",IF(COUNTIF($H$6:H122,H122)=1,1,0))</f>
        <v/>
      </c>
    </row>
    <row r="123" customFormat="false" ht="15" hidden="false" customHeight="false" outlineLevel="0" collapsed="false">
      <c r="A123" s="19" t="str">
        <f aca="false">IF(COUNTA(B123:N123)=0,"",ROW()-5)</f>
        <v/>
      </c>
      <c r="B123" s="11"/>
      <c r="C123" s="20"/>
      <c r="D123" s="11"/>
      <c r="E123" s="20"/>
      <c r="F123" s="20"/>
      <c r="G123" s="20"/>
      <c r="H123" s="20"/>
      <c r="I123" s="11"/>
      <c r="J123" s="11"/>
      <c r="K123" s="11"/>
      <c r="L123" s="20"/>
      <c r="M123" s="20"/>
      <c r="N123" s="20"/>
      <c r="O123" s="21" t="str">
        <f aca="false">IF(COUNTA(B123:N123)=0,"",IF(COUNTA(B123,E123,F123,G123,H123)&lt;5,"Missing info",IF(I123="Yes","Replay – not counted","Counted")))</f>
        <v/>
      </c>
      <c r="P123" s="21" t="str">
        <f aca="false">IF(OR(E123="",F123="",I123="Yes"),"",IF(COUNTIFS($E$6:E123,E123,$F$6:F123,F123)&gt;1,"Same room listed above – replay?",IF(AND(K123="Yes",N123=""),"Borderline – describe it in Notes","")))</f>
        <v/>
      </c>
      <c r="Q123" s="22" t="str">
        <f aca="false">IF(F123="","",IF(COUNTIF($F$6:F123,F123)=1,1,0))</f>
        <v/>
      </c>
      <c r="R123" s="22" t="str">
        <f aca="false">IF(H123="","",IF(COUNTIF($H$6:H123,H123)=1,1,0))</f>
        <v/>
      </c>
    </row>
    <row r="124" customFormat="false" ht="15" hidden="false" customHeight="false" outlineLevel="0" collapsed="false">
      <c r="A124" s="19" t="str">
        <f aca="false">IF(COUNTA(B124:N124)=0,"",ROW()-5)</f>
        <v/>
      </c>
      <c r="B124" s="11"/>
      <c r="C124" s="20"/>
      <c r="D124" s="11"/>
      <c r="E124" s="20"/>
      <c r="F124" s="20"/>
      <c r="G124" s="20"/>
      <c r="H124" s="20"/>
      <c r="I124" s="11"/>
      <c r="J124" s="11"/>
      <c r="K124" s="11"/>
      <c r="L124" s="20"/>
      <c r="M124" s="20"/>
      <c r="N124" s="20"/>
      <c r="O124" s="21" t="str">
        <f aca="false">IF(COUNTA(B124:N124)=0,"",IF(COUNTA(B124,E124,F124,G124,H124)&lt;5,"Missing info",IF(I124="Yes","Replay – not counted","Counted")))</f>
        <v/>
      </c>
      <c r="P124" s="21" t="str">
        <f aca="false">IF(OR(E124="",F124="",I124="Yes"),"",IF(COUNTIFS($E$6:E124,E124,$F$6:F124,F124)&gt;1,"Same room listed above – replay?",IF(AND(K124="Yes",N124=""),"Borderline – describe it in Notes","")))</f>
        <v/>
      </c>
      <c r="Q124" s="22" t="str">
        <f aca="false">IF(F124="","",IF(COUNTIF($F$6:F124,F124)=1,1,0))</f>
        <v/>
      </c>
      <c r="R124" s="22" t="str">
        <f aca="false">IF(H124="","",IF(COUNTIF($H$6:H124,H124)=1,1,0))</f>
        <v/>
      </c>
    </row>
    <row r="125" customFormat="false" ht="15" hidden="false" customHeight="false" outlineLevel="0" collapsed="false">
      <c r="A125" s="19" t="str">
        <f aca="false">IF(COUNTA(B125:N125)=0,"",ROW()-5)</f>
        <v/>
      </c>
      <c r="B125" s="11"/>
      <c r="C125" s="20"/>
      <c r="D125" s="11"/>
      <c r="E125" s="20"/>
      <c r="F125" s="20"/>
      <c r="G125" s="20"/>
      <c r="H125" s="20"/>
      <c r="I125" s="11"/>
      <c r="J125" s="11"/>
      <c r="K125" s="11"/>
      <c r="L125" s="20"/>
      <c r="M125" s="20"/>
      <c r="N125" s="20"/>
      <c r="O125" s="21" t="str">
        <f aca="false">IF(COUNTA(B125:N125)=0,"",IF(COUNTA(B125,E125,F125,G125,H125)&lt;5,"Missing info",IF(I125="Yes","Replay – not counted","Counted")))</f>
        <v/>
      </c>
      <c r="P125" s="21" t="str">
        <f aca="false">IF(OR(E125="",F125="",I125="Yes"),"",IF(COUNTIFS($E$6:E125,E125,$F$6:F125,F125)&gt;1,"Same room listed above – replay?",IF(AND(K125="Yes",N125=""),"Borderline – describe it in Notes","")))</f>
        <v/>
      </c>
      <c r="Q125" s="22" t="str">
        <f aca="false">IF(F125="","",IF(COUNTIF($F$6:F125,F125)=1,1,0))</f>
        <v/>
      </c>
      <c r="R125" s="22" t="str">
        <f aca="false">IF(H125="","",IF(COUNTIF($H$6:H125,H125)=1,1,0))</f>
        <v/>
      </c>
    </row>
    <row r="126" customFormat="false" ht="15" hidden="false" customHeight="false" outlineLevel="0" collapsed="false">
      <c r="A126" s="19" t="str">
        <f aca="false">IF(COUNTA(B126:N126)=0,"",ROW()-5)</f>
        <v/>
      </c>
      <c r="B126" s="11"/>
      <c r="C126" s="20"/>
      <c r="D126" s="11"/>
      <c r="E126" s="20"/>
      <c r="F126" s="20"/>
      <c r="G126" s="20"/>
      <c r="H126" s="20"/>
      <c r="I126" s="11"/>
      <c r="J126" s="11"/>
      <c r="K126" s="11"/>
      <c r="L126" s="20"/>
      <c r="M126" s="20"/>
      <c r="N126" s="20"/>
      <c r="O126" s="21" t="str">
        <f aca="false">IF(COUNTA(B126:N126)=0,"",IF(COUNTA(B126,E126,F126,G126,H126)&lt;5,"Missing info",IF(I126="Yes","Replay – not counted","Counted")))</f>
        <v/>
      </c>
      <c r="P126" s="21" t="str">
        <f aca="false">IF(OR(E126="",F126="",I126="Yes"),"",IF(COUNTIFS($E$6:E126,E126,$F$6:F126,F126)&gt;1,"Same room listed above – replay?",IF(AND(K126="Yes",N126=""),"Borderline – describe it in Notes","")))</f>
        <v/>
      </c>
      <c r="Q126" s="22" t="str">
        <f aca="false">IF(F126="","",IF(COUNTIF($F$6:F126,F126)=1,1,0))</f>
        <v/>
      </c>
      <c r="R126" s="22" t="str">
        <f aca="false">IF(H126="","",IF(COUNTIF($H$6:H126,H126)=1,1,0))</f>
        <v/>
      </c>
    </row>
    <row r="127" customFormat="false" ht="15" hidden="false" customHeight="false" outlineLevel="0" collapsed="false">
      <c r="A127" s="19" t="str">
        <f aca="false">IF(COUNTA(B127:N127)=0,"",ROW()-5)</f>
        <v/>
      </c>
      <c r="B127" s="11"/>
      <c r="C127" s="20"/>
      <c r="D127" s="11"/>
      <c r="E127" s="20"/>
      <c r="F127" s="20"/>
      <c r="G127" s="20"/>
      <c r="H127" s="20"/>
      <c r="I127" s="11"/>
      <c r="J127" s="11"/>
      <c r="K127" s="11"/>
      <c r="L127" s="20"/>
      <c r="M127" s="20"/>
      <c r="N127" s="20"/>
      <c r="O127" s="21" t="str">
        <f aca="false">IF(COUNTA(B127:N127)=0,"",IF(COUNTA(B127,E127,F127,G127,H127)&lt;5,"Missing info",IF(I127="Yes","Replay – not counted","Counted")))</f>
        <v/>
      </c>
      <c r="P127" s="21" t="str">
        <f aca="false">IF(OR(E127="",F127="",I127="Yes"),"",IF(COUNTIFS($E$6:E127,E127,$F$6:F127,F127)&gt;1,"Same room listed above – replay?",IF(AND(K127="Yes",N127=""),"Borderline – describe it in Notes","")))</f>
        <v/>
      </c>
      <c r="Q127" s="22" t="str">
        <f aca="false">IF(F127="","",IF(COUNTIF($F$6:F127,F127)=1,1,0))</f>
        <v/>
      </c>
      <c r="R127" s="22" t="str">
        <f aca="false">IF(H127="","",IF(COUNTIF($H$6:H127,H127)=1,1,0))</f>
        <v/>
      </c>
    </row>
    <row r="128" customFormat="false" ht="15" hidden="false" customHeight="false" outlineLevel="0" collapsed="false">
      <c r="A128" s="19" t="str">
        <f aca="false">IF(COUNTA(B128:N128)=0,"",ROW()-5)</f>
        <v/>
      </c>
      <c r="B128" s="11"/>
      <c r="C128" s="20"/>
      <c r="D128" s="11"/>
      <c r="E128" s="20"/>
      <c r="F128" s="20"/>
      <c r="G128" s="20"/>
      <c r="H128" s="20"/>
      <c r="I128" s="11"/>
      <c r="J128" s="11"/>
      <c r="K128" s="11"/>
      <c r="L128" s="20"/>
      <c r="M128" s="20"/>
      <c r="N128" s="20"/>
      <c r="O128" s="21" t="str">
        <f aca="false">IF(COUNTA(B128:N128)=0,"",IF(COUNTA(B128,E128,F128,G128,H128)&lt;5,"Missing info",IF(I128="Yes","Replay – not counted","Counted")))</f>
        <v/>
      </c>
      <c r="P128" s="21" t="str">
        <f aca="false">IF(OR(E128="",F128="",I128="Yes"),"",IF(COUNTIFS($E$6:E128,E128,$F$6:F128,F128)&gt;1,"Same room listed above – replay?",IF(AND(K128="Yes",N128=""),"Borderline – describe it in Notes","")))</f>
        <v/>
      </c>
      <c r="Q128" s="22" t="str">
        <f aca="false">IF(F128="","",IF(COUNTIF($F$6:F128,F128)=1,1,0))</f>
        <v/>
      </c>
      <c r="R128" s="22" t="str">
        <f aca="false">IF(H128="","",IF(COUNTIF($H$6:H128,H128)=1,1,0))</f>
        <v/>
      </c>
    </row>
    <row r="129" customFormat="false" ht="15" hidden="false" customHeight="false" outlineLevel="0" collapsed="false">
      <c r="A129" s="19" t="str">
        <f aca="false">IF(COUNTA(B129:N129)=0,"",ROW()-5)</f>
        <v/>
      </c>
      <c r="B129" s="11"/>
      <c r="C129" s="20"/>
      <c r="D129" s="11"/>
      <c r="E129" s="20"/>
      <c r="F129" s="20"/>
      <c r="G129" s="20"/>
      <c r="H129" s="20"/>
      <c r="I129" s="11"/>
      <c r="J129" s="11"/>
      <c r="K129" s="11"/>
      <c r="L129" s="20"/>
      <c r="M129" s="20"/>
      <c r="N129" s="20"/>
      <c r="O129" s="21" t="str">
        <f aca="false">IF(COUNTA(B129:N129)=0,"",IF(COUNTA(B129,E129,F129,G129,H129)&lt;5,"Missing info",IF(I129="Yes","Replay – not counted","Counted")))</f>
        <v/>
      </c>
      <c r="P129" s="21" t="str">
        <f aca="false">IF(OR(E129="",F129="",I129="Yes"),"",IF(COUNTIFS($E$6:E129,E129,$F$6:F129,F129)&gt;1,"Same room listed above – replay?",IF(AND(K129="Yes",N129=""),"Borderline – describe it in Notes","")))</f>
        <v/>
      </c>
      <c r="Q129" s="22" t="str">
        <f aca="false">IF(F129="","",IF(COUNTIF($F$6:F129,F129)=1,1,0))</f>
        <v/>
      </c>
      <c r="R129" s="22" t="str">
        <f aca="false">IF(H129="","",IF(COUNTIF($H$6:H129,H129)=1,1,0))</f>
        <v/>
      </c>
    </row>
    <row r="130" customFormat="false" ht="15" hidden="false" customHeight="false" outlineLevel="0" collapsed="false">
      <c r="A130" s="19" t="str">
        <f aca="false">IF(COUNTA(B130:N130)=0,"",ROW()-5)</f>
        <v/>
      </c>
      <c r="B130" s="11"/>
      <c r="C130" s="20"/>
      <c r="D130" s="11"/>
      <c r="E130" s="20"/>
      <c r="F130" s="20"/>
      <c r="G130" s="20"/>
      <c r="H130" s="20"/>
      <c r="I130" s="11"/>
      <c r="J130" s="11"/>
      <c r="K130" s="11"/>
      <c r="L130" s="20"/>
      <c r="M130" s="20"/>
      <c r="N130" s="20"/>
      <c r="O130" s="21" t="str">
        <f aca="false">IF(COUNTA(B130:N130)=0,"",IF(COUNTA(B130,E130,F130,G130,H130)&lt;5,"Missing info",IF(I130="Yes","Replay – not counted","Counted")))</f>
        <v/>
      </c>
      <c r="P130" s="21" t="str">
        <f aca="false">IF(OR(E130="",F130="",I130="Yes"),"",IF(COUNTIFS($E$6:E130,E130,$F$6:F130,F130)&gt;1,"Same room listed above – replay?",IF(AND(K130="Yes",N130=""),"Borderline – describe it in Notes","")))</f>
        <v/>
      </c>
      <c r="Q130" s="22" t="str">
        <f aca="false">IF(F130="","",IF(COUNTIF($F$6:F130,F130)=1,1,0))</f>
        <v/>
      </c>
      <c r="R130" s="22" t="str">
        <f aca="false">IF(H130="","",IF(COUNTIF($H$6:H130,H130)=1,1,0))</f>
        <v/>
      </c>
    </row>
    <row r="131" customFormat="false" ht="15" hidden="false" customHeight="false" outlineLevel="0" collapsed="false">
      <c r="A131" s="19" t="str">
        <f aca="false">IF(COUNTA(B131:N131)=0,"",ROW()-5)</f>
        <v/>
      </c>
      <c r="B131" s="11"/>
      <c r="C131" s="20"/>
      <c r="D131" s="11"/>
      <c r="E131" s="20"/>
      <c r="F131" s="20"/>
      <c r="G131" s="20"/>
      <c r="H131" s="20"/>
      <c r="I131" s="11"/>
      <c r="J131" s="11"/>
      <c r="K131" s="11"/>
      <c r="L131" s="20"/>
      <c r="M131" s="20"/>
      <c r="N131" s="20"/>
      <c r="O131" s="21" t="str">
        <f aca="false">IF(COUNTA(B131:N131)=0,"",IF(COUNTA(B131,E131,F131,G131,H131)&lt;5,"Missing info",IF(I131="Yes","Replay – not counted","Counted")))</f>
        <v/>
      </c>
      <c r="P131" s="21" t="str">
        <f aca="false">IF(OR(E131="",F131="",I131="Yes"),"",IF(COUNTIFS($E$6:E131,E131,$F$6:F131,F131)&gt;1,"Same room listed above – replay?",IF(AND(K131="Yes",N131=""),"Borderline – describe it in Notes","")))</f>
        <v/>
      </c>
      <c r="Q131" s="22" t="str">
        <f aca="false">IF(F131="","",IF(COUNTIF($F$6:F131,F131)=1,1,0))</f>
        <v/>
      </c>
      <c r="R131" s="22" t="str">
        <f aca="false">IF(H131="","",IF(COUNTIF($H$6:H131,H131)=1,1,0))</f>
        <v/>
      </c>
    </row>
    <row r="132" customFormat="false" ht="15" hidden="false" customHeight="false" outlineLevel="0" collapsed="false">
      <c r="A132" s="19" t="str">
        <f aca="false">IF(COUNTA(B132:N132)=0,"",ROW()-5)</f>
        <v/>
      </c>
      <c r="B132" s="11"/>
      <c r="C132" s="20"/>
      <c r="D132" s="11"/>
      <c r="E132" s="20"/>
      <c r="F132" s="20"/>
      <c r="G132" s="20"/>
      <c r="H132" s="20"/>
      <c r="I132" s="11"/>
      <c r="J132" s="11"/>
      <c r="K132" s="11"/>
      <c r="L132" s="20"/>
      <c r="M132" s="20"/>
      <c r="N132" s="20"/>
      <c r="O132" s="21" t="str">
        <f aca="false">IF(COUNTA(B132:N132)=0,"",IF(COUNTA(B132,E132,F132,G132,H132)&lt;5,"Missing info",IF(I132="Yes","Replay – not counted","Counted")))</f>
        <v/>
      </c>
      <c r="P132" s="21" t="str">
        <f aca="false">IF(OR(E132="",F132="",I132="Yes"),"",IF(COUNTIFS($E$6:E132,E132,$F$6:F132,F132)&gt;1,"Same room listed above – replay?",IF(AND(K132="Yes",N132=""),"Borderline – describe it in Notes","")))</f>
        <v/>
      </c>
      <c r="Q132" s="22" t="str">
        <f aca="false">IF(F132="","",IF(COUNTIF($F$6:F132,F132)=1,1,0))</f>
        <v/>
      </c>
      <c r="R132" s="22" t="str">
        <f aca="false">IF(H132="","",IF(COUNTIF($H$6:H132,H132)=1,1,0))</f>
        <v/>
      </c>
    </row>
    <row r="133" customFormat="false" ht="15" hidden="false" customHeight="false" outlineLevel="0" collapsed="false">
      <c r="A133" s="19" t="str">
        <f aca="false">IF(COUNTA(B133:N133)=0,"",ROW()-5)</f>
        <v/>
      </c>
      <c r="B133" s="11"/>
      <c r="C133" s="20"/>
      <c r="D133" s="11"/>
      <c r="E133" s="20"/>
      <c r="F133" s="20"/>
      <c r="G133" s="20"/>
      <c r="H133" s="20"/>
      <c r="I133" s="11"/>
      <c r="J133" s="11"/>
      <c r="K133" s="11"/>
      <c r="L133" s="20"/>
      <c r="M133" s="20"/>
      <c r="N133" s="20"/>
      <c r="O133" s="21" t="str">
        <f aca="false">IF(COUNTA(B133:N133)=0,"",IF(COUNTA(B133,E133,F133,G133,H133)&lt;5,"Missing info",IF(I133="Yes","Replay – not counted","Counted")))</f>
        <v/>
      </c>
      <c r="P133" s="21" t="str">
        <f aca="false">IF(OR(E133="",F133="",I133="Yes"),"",IF(COUNTIFS($E$6:E133,E133,$F$6:F133,F133)&gt;1,"Same room listed above – replay?",IF(AND(K133="Yes",N133=""),"Borderline – describe it in Notes","")))</f>
        <v/>
      </c>
      <c r="Q133" s="22" t="str">
        <f aca="false">IF(F133="","",IF(COUNTIF($F$6:F133,F133)=1,1,0))</f>
        <v/>
      </c>
      <c r="R133" s="22" t="str">
        <f aca="false">IF(H133="","",IF(COUNTIF($H$6:H133,H133)=1,1,0))</f>
        <v/>
      </c>
    </row>
    <row r="134" customFormat="false" ht="15" hidden="false" customHeight="false" outlineLevel="0" collapsed="false">
      <c r="A134" s="19" t="str">
        <f aca="false">IF(COUNTA(B134:N134)=0,"",ROW()-5)</f>
        <v/>
      </c>
      <c r="B134" s="11"/>
      <c r="C134" s="20"/>
      <c r="D134" s="11"/>
      <c r="E134" s="20"/>
      <c r="F134" s="20"/>
      <c r="G134" s="20"/>
      <c r="H134" s="20"/>
      <c r="I134" s="11"/>
      <c r="J134" s="11"/>
      <c r="K134" s="11"/>
      <c r="L134" s="20"/>
      <c r="M134" s="20"/>
      <c r="N134" s="20"/>
      <c r="O134" s="21" t="str">
        <f aca="false">IF(COUNTA(B134:N134)=0,"",IF(COUNTA(B134,E134,F134,G134,H134)&lt;5,"Missing info",IF(I134="Yes","Replay – not counted","Counted")))</f>
        <v/>
      </c>
      <c r="P134" s="21" t="str">
        <f aca="false">IF(OR(E134="",F134="",I134="Yes"),"",IF(COUNTIFS($E$6:E134,E134,$F$6:F134,F134)&gt;1,"Same room listed above – replay?",IF(AND(K134="Yes",N134=""),"Borderline – describe it in Notes","")))</f>
        <v/>
      </c>
      <c r="Q134" s="22" t="str">
        <f aca="false">IF(F134="","",IF(COUNTIF($F$6:F134,F134)=1,1,0))</f>
        <v/>
      </c>
      <c r="R134" s="22" t="str">
        <f aca="false">IF(H134="","",IF(COUNTIF($H$6:H134,H134)=1,1,0))</f>
        <v/>
      </c>
    </row>
    <row r="135" customFormat="false" ht="15" hidden="false" customHeight="false" outlineLevel="0" collapsed="false">
      <c r="A135" s="19" t="str">
        <f aca="false">IF(COUNTA(B135:N135)=0,"",ROW()-5)</f>
        <v/>
      </c>
      <c r="B135" s="11"/>
      <c r="C135" s="20"/>
      <c r="D135" s="11"/>
      <c r="E135" s="20"/>
      <c r="F135" s="20"/>
      <c r="G135" s="20"/>
      <c r="H135" s="20"/>
      <c r="I135" s="11"/>
      <c r="J135" s="11"/>
      <c r="K135" s="11"/>
      <c r="L135" s="20"/>
      <c r="M135" s="20"/>
      <c r="N135" s="20"/>
      <c r="O135" s="21" t="str">
        <f aca="false">IF(COUNTA(B135:N135)=0,"",IF(COUNTA(B135,E135,F135,G135,H135)&lt;5,"Missing info",IF(I135="Yes","Replay – not counted","Counted")))</f>
        <v/>
      </c>
      <c r="P135" s="21" t="str">
        <f aca="false">IF(OR(E135="",F135="",I135="Yes"),"",IF(COUNTIFS($E$6:E135,E135,$F$6:F135,F135)&gt;1,"Same room listed above – replay?",IF(AND(K135="Yes",N135=""),"Borderline – describe it in Notes","")))</f>
        <v/>
      </c>
      <c r="Q135" s="22" t="str">
        <f aca="false">IF(F135="","",IF(COUNTIF($F$6:F135,F135)=1,1,0))</f>
        <v/>
      </c>
      <c r="R135" s="22" t="str">
        <f aca="false">IF(H135="","",IF(COUNTIF($H$6:H135,H135)=1,1,0))</f>
        <v/>
      </c>
    </row>
    <row r="136" customFormat="false" ht="15" hidden="false" customHeight="false" outlineLevel="0" collapsed="false">
      <c r="A136" s="19" t="str">
        <f aca="false">IF(COUNTA(B136:N136)=0,"",ROW()-5)</f>
        <v/>
      </c>
      <c r="B136" s="11"/>
      <c r="C136" s="20"/>
      <c r="D136" s="11"/>
      <c r="E136" s="20"/>
      <c r="F136" s="20"/>
      <c r="G136" s="20"/>
      <c r="H136" s="20"/>
      <c r="I136" s="11"/>
      <c r="J136" s="11"/>
      <c r="K136" s="11"/>
      <c r="L136" s="20"/>
      <c r="M136" s="20"/>
      <c r="N136" s="20"/>
      <c r="O136" s="21" t="str">
        <f aca="false">IF(COUNTA(B136:N136)=0,"",IF(COUNTA(B136,E136,F136,G136,H136)&lt;5,"Missing info",IF(I136="Yes","Replay – not counted","Counted")))</f>
        <v/>
      </c>
      <c r="P136" s="21" t="str">
        <f aca="false">IF(OR(E136="",F136="",I136="Yes"),"",IF(COUNTIFS($E$6:E136,E136,$F$6:F136,F136)&gt;1,"Same room listed above – replay?",IF(AND(K136="Yes",N136=""),"Borderline – describe it in Notes","")))</f>
        <v/>
      </c>
      <c r="Q136" s="22" t="str">
        <f aca="false">IF(F136="","",IF(COUNTIF($F$6:F136,F136)=1,1,0))</f>
        <v/>
      </c>
      <c r="R136" s="22" t="str">
        <f aca="false">IF(H136="","",IF(COUNTIF($H$6:H136,H136)=1,1,0))</f>
        <v/>
      </c>
    </row>
    <row r="137" customFormat="false" ht="15" hidden="false" customHeight="false" outlineLevel="0" collapsed="false">
      <c r="A137" s="19" t="str">
        <f aca="false">IF(COUNTA(B137:N137)=0,"",ROW()-5)</f>
        <v/>
      </c>
      <c r="B137" s="11"/>
      <c r="C137" s="20"/>
      <c r="D137" s="11"/>
      <c r="E137" s="20"/>
      <c r="F137" s="20"/>
      <c r="G137" s="20"/>
      <c r="H137" s="20"/>
      <c r="I137" s="11"/>
      <c r="J137" s="11"/>
      <c r="K137" s="11"/>
      <c r="L137" s="20"/>
      <c r="M137" s="20"/>
      <c r="N137" s="20"/>
      <c r="O137" s="21" t="str">
        <f aca="false">IF(COUNTA(B137:N137)=0,"",IF(COUNTA(B137,E137,F137,G137,H137)&lt;5,"Missing info",IF(I137="Yes","Replay – not counted","Counted")))</f>
        <v/>
      </c>
      <c r="P137" s="21" t="str">
        <f aca="false">IF(OR(E137="",F137="",I137="Yes"),"",IF(COUNTIFS($E$6:E137,E137,$F$6:F137,F137)&gt;1,"Same room listed above – replay?",IF(AND(K137="Yes",N137=""),"Borderline – describe it in Notes","")))</f>
        <v/>
      </c>
      <c r="Q137" s="22" t="str">
        <f aca="false">IF(F137="","",IF(COUNTIF($F$6:F137,F137)=1,1,0))</f>
        <v/>
      </c>
      <c r="R137" s="22" t="str">
        <f aca="false">IF(H137="","",IF(COUNTIF($H$6:H137,H137)=1,1,0))</f>
        <v/>
      </c>
    </row>
    <row r="138" customFormat="false" ht="15" hidden="false" customHeight="false" outlineLevel="0" collapsed="false">
      <c r="A138" s="19" t="str">
        <f aca="false">IF(COUNTA(B138:N138)=0,"",ROW()-5)</f>
        <v/>
      </c>
      <c r="B138" s="11"/>
      <c r="C138" s="20"/>
      <c r="D138" s="11"/>
      <c r="E138" s="20"/>
      <c r="F138" s="20"/>
      <c r="G138" s="20"/>
      <c r="H138" s="20"/>
      <c r="I138" s="11"/>
      <c r="J138" s="11"/>
      <c r="K138" s="11"/>
      <c r="L138" s="20"/>
      <c r="M138" s="20"/>
      <c r="N138" s="20"/>
      <c r="O138" s="21" t="str">
        <f aca="false">IF(COUNTA(B138:N138)=0,"",IF(COUNTA(B138,E138,F138,G138,H138)&lt;5,"Missing info",IF(I138="Yes","Replay – not counted","Counted")))</f>
        <v/>
      </c>
      <c r="P138" s="21" t="str">
        <f aca="false">IF(OR(E138="",F138="",I138="Yes"),"",IF(COUNTIFS($E$6:E138,E138,$F$6:F138,F138)&gt;1,"Same room listed above – replay?",IF(AND(K138="Yes",N138=""),"Borderline – describe it in Notes","")))</f>
        <v/>
      </c>
      <c r="Q138" s="22" t="str">
        <f aca="false">IF(F138="","",IF(COUNTIF($F$6:F138,F138)=1,1,0))</f>
        <v/>
      </c>
      <c r="R138" s="22" t="str">
        <f aca="false">IF(H138="","",IF(COUNTIF($H$6:H138,H138)=1,1,0))</f>
        <v/>
      </c>
    </row>
    <row r="139" customFormat="false" ht="15" hidden="false" customHeight="false" outlineLevel="0" collapsed="false">
      <c r="A139" s="19" t="str">
        <f aca="false">IF(COUNTA(B139:N139)=0,"",ROW()-5)</f>
        <v/>
      </c>
      <c r="B139" s="11"/>
      <c r="C139" s="20"/>
      <c r="D139" s="11"/>
      <c r="E139" s="20"/>
      <c r="F139" s="20"/>
      <c r="G139" s="20"/>
      <c r="H139" s="20"/>
      <c r="I139" s="11"/>
      <c r="J139" s="11"/>
      <c r="K139" s="11"/>
      <c r="L139" s="20"/>
      <c r="M139" s="20"/>
      <c r="N139" s="20"/>
      <c r="O139" s="21" t="str">
        <f aca="false">IF(COUNTA(B139:N139)=0,"",IF(COUNTA(B139,E139,F139,G139,H139)&lt;5,"Missing info",IF(I139="Yes","Replay – not counted","Counted")))</f>
        <v/>
      </c>
      <c r="P139" s="21" t="str">
        <f aca="false">IF(OR(E139="",F139="",I139="Yes"),"",IF(COUNTIFS($E$6:E139,E139,$F$6:F139,F139)&gt;1,"Same room listed above – replay?",IF(AND(K139="Yes",N139=""),"Borderline – describe it in Notes","")))</f>
        <v/>
      </c>
      <c r="Q139" s="22" t="str">
        <f aca="false">IF(F139="","",IF(COUNTIF($F$6:F139,F139)=1,1,0))</f>
        <v/>
      </c>
      <c r="R139" s="22" t="str">
        <f aca="false">IF(H139="","",IF(COUNTIF($H$6:H139,H139)=1,1,0))</f>
        <v/>
      </c>
    </row>
    <row r="140" customFormat="false" ht="15" hidden="false" customHeight="false" outlineLevel="0" collapsed="false">
      <c r="A140" s="19" t="str">
        <f aca="false">IF(COUNTA(B140:N140)=0,"",ROW()-5)</f>
        <v/>
      </c>
      <c r="B140" s="11"/>
      <c r="C140" s="20"/>
      <c r="D140" s="11"/>
      <c r="E140" s="20"/>
      <c r="F140" s="20"/>
      <c r="G140" s="20"/>
      <c r="H140" s="20"/>
      <c r="I140" s="11"/>
      <c r="J140" s="11"/>
      <c r="K140" s="11"/>
      <c r="L140" s="20"/>
      <c r="M140" s="20"/>
      <c r="N140" s="20"/>
      <c r="O140" s="21" t="str">
        <f aca="false">IF(COUNTA(B140:N140)=0,"",IF(COUNTA(B140,E140,F140,G140,H140)&lt;5,"Missing info",IF(I140="Yes","Replay – not counted","Counted")))</f>
        <v/>
      </c>
      <c r="P140" s="21" t="str">
        <f aca="false">IF(OR(E140="",F140="",I140="Yes"),"",IF(COUNTIFS($E$6:E140,E140,$F$6:F140,F140)&gt;1,"Same room listed above – replay?",IF(AND(K140="Yes",N140=""),"Borderline – describe it in Notes","")))</f>
        <v/>
      </c>
      <c r="Q140" s="22" t="str">
        <f aca="false">IF(F140="","",IF(COUNTIF($F$6:F140,F140)=1,1,0))</f>
        <v/>
      </c>
      <c r="R140" s="22" t="str">
        <f aca="false">IF(H140="","",IF(COUNTIF($H$6:H140,H140)=1,1,0))</f>
        <v/>
      </c>
    </row>
    <row r="141" customFormat="false" ht="15" hidden="false" customHeight="false" outlineLevel="0" collapsed="false">
      <c r="A141" s="19" t="str">
        <f aca="false">IF(COUNTA(B141:N141)=0,"",ROW()-5)</f>
        <v/>
      </c>
      <c r="B141" s="11"/>
      <c r="C141" s="20"/>
      <c r="D141" s="11"/>
      <c r="E141" s="20"/>
      <c r="F141" s="20"/>
      <c r="G141" s="20"/>
      <c r="H141" s="20"/>
      <c r="I141" s="11"/>
      <c r="J141" s="11"/>
      <c r="K141" s="11"/>
      <c r="L141" s="20"/>
      <c r="M141" s="20"/>
      <c r="N141" s="20"/>
      <c r="O141" s="21" t="str">
        <f aca="false">IF(COUNTA(B141:N141)=0,"",IF(COUNTA(B141,E141,F141,G141,H141)&lt;5,"Missing info",IF(I141="Yes","Replay – not counted","Counted")))</f>
        <v/>
      </c>
      <c r="P141" s="21" t="str">
        <f aca="false">IF(OR(E141="",F141="",I141="Yes"),"",IF(COUNTIFS($E$6:E141,E141,$F$6:F141,F141)&gt;1,"Same room listed above – replay?",IF(AND(K141="Yes",N141=""),"Borderline – describe it in Notes","")))</f>
        <v/>
      </c>
      <c r="Q141" s="22" t="str">
        <f aca="false">IF(F141="","",IF(COUNTIF($F$6:F141,F141)=1,1,0))</f>
        <v/>
      </c>
      <c r="R141" s="22" t="str">
        <f aca="false">IF(H141="","",IF(COUNTIF($H$6:H141,H141)=1,1,0))</f>
        <v/>
      </c>
    </row>
    <row r="142" customFormat="false" ht="15" hidden="false" customHeight="false" outlineLevel="0" collapsed="false">
      <c r="A142" s="19" t="str">
        <f aca="false">IF(COUNTA(B142:N142)=0,"",ROW()-5)</f>
        <v/>
      </c>
      <c r="B142" s="11"/>
      <c r="C142" s="20"/>
      <c r="D142" s="11"/>
      <c r="E142" s="20"/>
      <c r="F142" s="20"/>
      <c r="G142" s="20"/>
      <c r="H142" s="20"/>
      <c r="I142" s="11"/>
      <c r="J142" s="11"/>
      <c r="K142" s="11"/>
      <c r="L142" s="20"/>
      <c r="M142" s="20"/>
      <c r="N142" s="20"/>
      <c r="O142" s="21" t="str">
        <f aca="false">IF(COUNTA(B142:N142)=0,"",IF(COUNTA(B142,E142,F142,G142,H142)&lt;5,"Missing info",IF(I142="Yes","Replay – not counted","Counted")))</f>
        <v/>
      </c>
      <c r="P142" s="21" t="str">
        <f aca="false">IF(OR(E142="",F142="",I142="Yes"),"",IF(COUNTIFS($E$6:E142,E142,$F$6:F142,F142)&gt;1,"Same room listed above – replay?",IF(AND(K142="Yes",N142=""),"Borderline – describe it in Notes","")))</f>
        <v/>
      </c>
      <c r="Q142" s="22" t="str">
        <f aca="false">IF(F142="","",IF(COUNTIF($F$6:F142,F142)=1,1,0))</f>
        <v/>
      </c>
      <c r="R142" s="22" t="str">
        <f aca="false">IF(H142="","",IF(COUNTIF($H$6:H142,H142)=1,1,0))</f>
        <v/>
      </c>
    </row>
    <row r="143" customFormat="false" ht="15" hidden="false" customHeight="false" outlineLevel="0" collapsed="false">
      <c r="A143" s="19" t="str">
        <f aca="false">IF(COUNTA(B143:N143)=0,"",ROW()-5)</f>
        <v/>
      </c>
      <c r="B143" s="11"/>
      <c r="C143" s="20"/>
      <c r="D143" s="11"/>
      <c r="E143" s="20"/>
      <c r="F143" s="20"/>
      <c r="G143" s="20"/>
      <c r="H143" s="20"/>
      <c r="I143" s="11"/>
      <c r="J143" s="11"/>
      <c r="K143" s="11"/>
      <c r="L143" s="20"/>
      <c r="M143" s="20"/>
      <c r="N143" s="20"/>
      <c r="O143" s="21" t="str">
        <f aca="false">IF(COUNTA(B143:N143)=0,"",IF(COUNTA(B143,E143,F143,G143,H143)&lt;5,"Missing info",IF(I143="Yes","Replay – not counted","Counted")))</f>
        <v/>
      </c>
      <c r="P143" s="21" t="str">
        <f aca="false">IF(OR(E143="",F143="",I143="Yes"),"",IF(COUNTIFS($E$6:E143,E143,$F$6:F143,F143)&gt;1,"Same room listed above – replay?",IF(AND(K143="Yes",N143=""),"Borderline – describe it in Notes","")))</f>
        <v/>
      </c>
      <c r="Q143" s="22" t="str">
        <f aca="false">IF(F143="","",IF(COUNTIF($F$6:F143,F143)=1,1,0))</f>
        <v/>
      </c>
      <c r="R143" s="22" t="str">
        <f aca="false">IF(H143="","",IF(COUNTIF($H$6:H143,H143)=1,1,0))</f>
        <v/>
      </c>
    </row>
    <row r="144" customFormat="false" ht="15" hidden="false" customHeight="false" outlineLevel="0" collapsed="false">
      <c r="A144" s="19" t="str">
        <f aca="false">IF(COUNTA(B144:N144)=0,"",ROW()-5)</f>
        <v/>
      </c>
      <c r="B144" s="11"/>
      <c r="C144" s="20"/>
      <c r="D144" s="11"/>
      <c r="E144" s="20"/>
      <c r="F144" s="20"/>
      <c r="G144" s="20"/>
      <c r="H144" s="20"/>
      <c r="I144" s="11"/>
      <c r="J144" s="11"/>
      <c r="K144" s="11"/>
      <c r="L144" s="20"/>
      <c r="M144" s="20"/>
      <c r="N144" s="20"/>
      <c r="O144" s="21" t="str">
        <f aca="false">IF(COUNTA(B144:N144)=0,"",IF(COUNTA(B144,E144,F144,G144,H144)&lt;5,"Missing info",IF(I144="Yes","Replay – not counted","Counted")))</f>
        <v/>
      </c>
      <c r="P144" s="21" t="str">
        <f aca="false">IF(OR(E144="",F144="",I144="Yes"),"",IF(COUNTIFS($E$6:E144,E144,$F$6:F144,F144)&gt;1,"Same room listed above – replay?",IF(AND(K144="Yes",N144=""),"Borderline – describe it in Notes","")))</f>
        <v/>
      </c>
      <c r="Q144" s="22" t="str">
        <f aca="false">IF(F144="","",IF(COUNTIF($F$6:F144,F144)=1,1,0))</f>
        <v/>
      </c>
      <c r="R144" s="22" t="str">
        <f aca="false">IF(H144="","",IF(COUNTIF($H$6:H144,H144)=1,1,0))</f>
        <v/>
      </c>
    </row>
    <row r="145" customFormat="false" ht="15" hidden="false" customHeight="false" outlineLevel="0" collapsed="false">
      <c r="A145" s="19" t="str">
        <f aca="false">IF(COUNTA(B145:N145)=0,"",ROW()-5)</f>
        <v/>
      </c>
      <c r="B145" s="11"/>
      <c r="C145" s="20"/>
      <c r="D145" s="11"/>
      <c r="E145" s="20"/>
      <c r="F145" s="20"/>
      <c r="G145" s="20"/>
      <c r="H145" s="20"/>
      <c r="I145" s="11"/>
      <c r="J145" s="11"/>
      <c r="K145" s="11"/>
      <c r="L145" s="20"/>
      <c r="M145" s="20"/>
      <c r="N145" s="20"/>
      <c r="O145" s="21" t="str">
        <f aca="false">IF(COUNTA(B145:N145)=0,"",IF(COUNTA(B145,E145,F145,G145,H145)&lt;5,"Missing info",IF(I145="Yes","Replay – not counted","Counted")))</f>
        <v/>
      </c>
      <c r="P145" s="21" t="str">
        <f aca="false">IF(OR(E145="",F145="",I145="Yes"),"",IF(COUNTIFS($E$6:E145,E145,$F$6:F145,F145)&gt;1,"Same room listed above – replay?",IF(AND(K145="Yes",N145=""),"Borderline – describe it in Notes","")))</f>
        <v/>
      </c>
      <c r="Q145" s="22" t="str">
        <f aca="false">IF(F145="","",IF(COUNTIF($F$6:F145,F145)=1,1,0))</f>
        <v/>
      </c>
      <c r="R145" s="22" t="str">
        <f aca="false">IF(H145="","",IF(COUNTIF($H$6:H145,H145)=1,1,0))</f>
        <v/>
      </c>
    </row>
    <row r="146" customFormat="false" ht="15" hidden="false" customHeight="false" outlineLevel="0" collapsed="false">
      <c r="A146" s="19" t="str">
        <f aca="false">IF(COUNTA(B146:N146)=0,"",ROW()-5)</f>
        <v/>
      </c>
      <c r="B146" s="11"/>
      <c r="C146" s="20"/>
      <c r="D146" s="11"/>
      <c r="E146" s="20"/>
      <c r="F146" s="20"/>
      <c r="G146" s="20"/>
      <c r="H146" s="20"/>
      <c r="I146" s="11"/>
      <c r="J146" s="11"/>
      <c r="K146" s="11"/>
      <c r="L146" s="20"/>
      <c r="M146" s="20"/>
      <c r="N146" s="20"/>
      <c r="O146" s="21" t="str">
        <f aca="false">IF(COUNTA(B146:N146)=0,"",IF(COUNTA(B146,E146,F146,G146,H146)&lt;5,"Missing info",IF(I146="Yes","Replay – not counted","Counted")))</f>
        <v/>
      </c>
      <c r="P146" s="21" t="str">
        <f aca="false">IF(OR(E146="",F146="",I146="Yes"),"",IF(COUNTIFS($E$6:E146,E146,$F$6:F146,F146)&gt;1,"Same room listed above – replay?",IF(AND(K146="Yes",N146=""),"Borderline – describe it in Notes","")))</f>
        <v/>
      </c>
      <c r="Q146" s="22" t="str">
        <f aca="false">IF(F146="","",IF(COUNTIF($F$6:F146,F146)=1,1,0))</f>
        <v/>
      </c>
      <c r="R146" s="22" t="str">
        <f aca="false">IF(H146="","",IF(COUNTIF($H$6:H146,H146)=1,1,0))</f>
        <v/>
      </c>
    </row>
    <row r="147" customFormat="false" ht="15" hidden="false" customHeight="false" outlineLevel="0" collapsed="false">
      <c r="A147" s="19" t="str">
        <f aca="false">IF(COUNTA(B147:N147)=0,"",ROW()-5)</f>
        <v/>
      </c>
      <c r="B147" s="11"/>
      <c r="C147" s="20"/>
      <c r="D147" s="11"/>
      <c r="E147" s="20"/>
      <c r="F147" s="20"/>
      <c r="G147" s="20"/>
      <c r="H147" s="20"/>
      <c r="I147" s="11"/>
      <c r="J147" s="11"/>
      <c r="K147" s="11"/>
      <c r="L147" s="20"/>
      <c r="M147" s="20"/>
      <c r="N147" s="20"/>
      <c r="O147" s="21" t="str">
        <f aca="false">IF(COUNTA(B147:N147)=0,"",IF(COUNTA(B147,E147,F147,G147,H147)&lt;5,"Missing info",IF(I147="Yes","Replay – not counted","Counted")))</f>
        <v/>
      </c>
      <c r="P147" s="21" t="str">
        <f aca="false">IF(OR(E147="",F147="",I147="Yes"),"",IF(COUNTIFS($E$6:E147,E147,$F$6:F147,F147)&gt;1,"Same room listed above – replay?",IF(AND(K147="Yes",N147=""),"Borderline – describe it in Notes","")))</f>
        <v/>
      </c>
      <c r="Q147" s="22" t="str">
        <f aca="false">IF(F147="","",IF(COUNTIF($F$6:F147,F147)=1,1,0))</f>
        <v/>
      </c>
      <c r="R147" s="22" t="str">
        <f aca="false">IF(H147="","",IF(COUNTIF($H$6:H147,H147)=1,1,0))</f>
        <v/>
      </c>
    </row>
    <row r="148" customFormat="false" ht="15" hidden="false" customHeight="false" outlineLevel="0" collapsed="false">
      <c r="A148" s="19" t="str">
        <f aca="false">IF(COUNTA(B148:N148)=0,"",ROW()-5)</f>
        <v/>
      </c>
      <c r="B148" s="11"/>
      <c r="C148" s="20"/>
      <c r="D148" s="11"/>
      <c r="E148" s="20"/>
      <c r="F148" s="20"/>
      <c r="G148" s="20"/>
      <c r="H148" s="20"/>
      <c r="I148" s="11"/>
      <c r="J148" s="11"/>
      <c r="K148" s="11"/>
      <c r="L148" s="20"/>
      <c r="M148" s="20"/>
      <c r="N148" s="20"/>
      <c r="O148" s="21" t="str">
        <f aca="false">IF(COUNTA(B148:N148)=0,"",IF(COUNTA(B148,E148,F148,G148,H148)&lt;5,"Missing info",IF(I148="Yes","Replay – not counted","Counted")))</f>
        <v/>
      </c>
      <c r="P148" s="21" t="str">
        <f aca="false">IF(OR(E148="",F148="",I148="Yes"),"",IF(COUNTIFS($E$6:E148,E148,$F$6:F148,F148)&gt;1,"Same room listed above – replay?",IF(AND(K148="Yes",N148=""),"Borderline – describe it in Notes","")))</f>
        <v/>
      </c>
      <c r="Q148" s="22" t="str">
        <f aca="false">IF(F148="","",IF(COUNTIF($F$6:F148,F148)=1,1,0))</f>
        <v/>
      </c>
      <c r="R148" s="22" t="str">
        <f aca="false">IF(H148="","",IF(COUNTIF($H$6:H148,H148)=1,1,0))</f>
        <v/>
      </c>
    </row>
    <row r="149" customFormat="false" ht="15" hidden="false" customHeight="false" outlineLevel="0" collapsed="false">
      <c r="A149" s="19" t="str">
        <f aca="false">IF(COUNTA(B149:N149)=0,"",ROW()-5)</f>
        <v/>
      </c>
      <c r="B149" s="11"/>
      <c r="C149" s="20"/>
      <c r="D149" s="11"/>
      <c r="E149" s="20"/>
      <c r="F149" s="20"/>
      <c r="G149" s="20"/>
      <c r="H149" s="20"/>
      <c r="I149" s="11"/>
      <c r="J149" s="11"/>
      <c r="K149" s="11"/>
      <c r="L149" s="20"/>
      <c r="M149" s="20"/>
      <c r="N149" s="20"/>
      <c r="O149" s="21" t="str">
        <f aca="false">IF(COUNTA(B149:N149)=0,"",IF(COUNTA(B149,E149,F149,G149,H149)&lt;5,"Missing info",IF(I149="Yes","Replay – not counted","Counted")))</f>
        <v/>
      </c>
      <c r="P149" s="21" t="str">
        <f aca="false">IF(OR(E149="",F149="",I149="Yes"),"",IF(COUNTIFS($E$6:E149,E149,$F$6:F149,F149)&gt;1,"Same room listed above – replay?",IF(AND(K149="Yes",N149=""),"Borderline – describe it in Notes","")))</f>
        <v/>
      </c>
      <c r="Q149" s="22" t="str">
        <f aca="false">IF(F149="","",IF(COUNTIF($F$6:F149,F149)=1,1,0))</f>
        <v/>
      </c>
      <c r="R149" s="22" t="str">
        <f aca="false">IF(H149="","",IF(COUNTIF($H$6:H149,H149)=1,1,0))</f>
        <v/>
      </c>
    </row>
    <row r="150" customFormat="false" ht="15" hidden="false" customHeight="false" outlineLevel="0" collapsed="false">
      <c r="A150" s="19" t="str">
        <f aca="false">IF(COUNTA(B150:N150)=0,"",ROW()-5)</f>
        <v/>
      </c>
      <c r="B150" s="11"/>
      <c r="C150" s="20"/>
      <c r="D150" s="11"/>
      <c r="E150" s="20"/>
      <c r="F150" s="20"/>
      <c r="G150" s="20"/>
      <c r="H150" s="20"/>
      <c r="I150" s="11"/>
      <c r="J150" s="11"/>
      <c r="K150" s="11"/>
      <c r="L150" s="20"/>
      <c r="M150" s="20"/>
      <c r="N150" s="20"/>
      <c r="O150" s="21" t="str">
        <f aca="false">IF(COUNTA(B150:N150)=0,"",IF(COUNTA(B150,E150,F150,G150,H150)&lt;5,"Missing info",IF(I150="Yes","Replay – not counted","Counted")))</f>
        <v/>
      </c>
      <c r="P150" s="21" t="str">
        <f aca="false">IF(OR(E150="",F150="",I150="Yes"),"",IF(COUNTIFS($E$6:E150,E150,$F$6:F150,F150)&gt;1,"Same room listed above – replay?",IF(AND(K150="Yes",N150=""),"Borderline – describe it in Notes","")))</f>
        <v/>
      </c>
      <c r="Q150" s="22" t="str">
        <f aca="false">IF(F150="","",IF(COUNTIF($F$6:F150,F150)=1,1,0))</f>
        <v/>
      </c>
      <c r="R150" s="22" t="str">
        <f aca="false">IF(H150="","",IF(COUNTIF($H$6:H150,H150)=1,1,0))</f>
        <v/>
      </c>
    </row>
    <row r="151" customFormat="false" ht="15" hidden="false" customHeight="false" outlineLevel="0" collapsed="false">
      <c r="A151" s="19" t="str">
        <f aca="false">IF(COUNTA(B151:N151)=0,"",ROW()-5)</f>
        <v/>
      </c>
      <c r="B151" s="11"/>
      <c r="C151" s="20"/>
      <c r="D151" s="11"/>
      <c r="E151" s="20"/>
      <c r="F151" s="20"/>
      <c r="G151" s="20"/>
      <c r="H151" s="20"/>
      <c r="I151" s="11"/>
      <c r="J151" s="11"/>
      <c r="K151" s="11"/>
      <c r="L151" s="20"/>
      <c r="M151" s="20"/>
      <c r="N151" s="20"/>
      <c r="O151" s="21" t="str">
        <f aca="false">IF(COUNTA(B151:N151)=0,"",IF(COUNTA(B151,E151,F151,G151,H151)&lt;5,"Missing info",IF(I151="Yes","Replay – not counted","Counted")))</f>
        <v/>
      </c>
      <c r="P151" s="21" t="str">
        <f aca="false">IF(OR(E151="",F151="",I151="Yes"),"",IF(COUNTIFS($E$6:E151,E151,$F$6:F151,F151)&gt;1,"Same room listed above – replay?",IF(AND(K151="Yes",N151=""),"Borderline – describe it in Notes","")))</f>
        <v/>
      </c>
      <c r="Q151" s="22" t="str">
        <f aca="false">IF(F151="","",IF(COUNTIF($F$6:F151,F151)=1,1,0))</f>
        <v/>
      </c>
      <c r="R151" s="22" t="str">
        <f aca="false">IF(H151="","",IF(COUNTIF($H$6:H151,H151)=1,1,0))</f>
        <v/>
      </c>
    </row>
    <row r="152" customFormat="false" ht="15" hidden="false" customHeight="false" outlineLevel="0" collapsed="false">
      <c r="A152" s="19" t="str">
        <f aca="false">IF(COUNTA(B152:N152)=0,"",ROW()-5)</f>
        <v/>
      </c>
      <c r="B152" s="11"/>
      <c r="C152" s="20"/>
      <c r="D152" s="11"/>
      <c r="E152" s="20"/>
      <c r="F152" s="20"/>
      <c r="G152" s="20"/>
      <c r="H152" s="20"/>
      <c r="I152" s="11"/>
      <c r="J152" s="11"/>
      <c r="K152" s="11"/>
      <c r="L152" s="20"/>
      <c r="M152" s="20"/>
      <c r="N152" s="20"/>
      <c r="O152" s="21" t="str">
        <f aca="false">IF(COUNTA(B152:N152)=0,"",IF(COUNTA(B152,E152,F152,G152,H152)&lt;5,"Missing info",IF(I152="Yes","Replay – not counted","Counted")))</f>
        <v/>
      </c>
      <c r="P152" s="21" t="str">
        <f aca="false">IF(OR(E152="",F152="",I152="Yes"),"",IF(COUNTIFS($E$6:E152,E152,$F$6:F152,F152)&gt;1,"Same room listed above – replay?",IF(AND(K152="Yes",N152=""),"Borderline – describe it in Notes","")))</f>
        <v/>
      </c>
      <c r="Q152" s="22" t="str">
        <f aca="false">IF(F152="","",IF(COUNTIF($F$6:F152,F152)=1,1,0))</f>
        <v/>
      </c>
      <c r="R152" s="22" t="str">
        <f aca="false">IF(H152="","",IF(COUNTIF($H$6:H152,H152)=1,1,0))</f>
        <v/>
      </c>
    </row>
    <row r="153" customFormat="false" ht="15" hidden="false" customHeight="false" outlineLevel="0" collapsed="false">
      <c r="A153" s="19" t="str">
        <f aca="false">IF(COUNTA(B153:N153)=0,"",ROW()-5)</f>
        <v/>
      </c>
      <c r="B153" s="11"/>
      <c r="C153" s="20"/>
      <c r="D153" s="11"/>
      <c r="E153" s="20"/>
      <c r="F153" s="20"/>
      <c r="G153" s="20"/>
      <c r="H153" s="20"/>
      <c r="I153" s="11"/>
      <c r="J153" s="11"/>
      <c r="K153" s="11"/>
      <c r="L153" s="20"/>
      <c r="M153" s="20"/>
      <c r="N153" s="20"/>
      <c r="O153" s="21" t="str">
        <f aca="false">IF(COUNTA(B153:N153)=0,"",IF(COUNTA(B153,E153,F153,G153,H153)&lt;5,"Missing info",IF(I153="Yes","Replay – not counted","Counted")))</f>
        <v/>
      </c>
      <c r="P153" s="21" t="str">
        <f aca="false">IF(OR(E153="",F153="",I153="Yes"),"",IF(COUNTIFS($E$6:E153,E153,$F$6:F153,F153)&gt;1,"Same room listed above – replay?",IF(AND(K153="Yes",N153=""),"Borderline – describe it in Notes","")))</f>
        <v/>
      </c>
      <c r="Q153" s="22" t="str">
        <f aca="false">IF(F153="","",IF(COUNTIF($F$6:F153,F153)=1,1,0))</f>
        <v/>
      </c>
      <c r="R153" s="22" t="str">
        <f aca="false">IF(H153="","",IF(COUNTIF($H$6:H153,H153)=1,1,0))</f>
        <v/>
      </c>
    </row>
    <row r="154" customFormat="false" ht="15" hidden="false" customHeight="false" outlineLevel="0" collapsed="false">
      <c r="A154" s="19" t="str">
        <f aca="false">IF(COUNTA(B154:N154)=0,"",ROW()-5)</f>
        <v/>
      </c>
      <c r="B154" s="11"/>
      <c r="C154" s="20"/>
      <c r="D154" s="11"/>
      <c r="E154" s="20"/>
      <c r="F154" s="20"/>
      <c r="G154" s="20"/>
      <c r="H154" s="20"/>
      <c r="I154" s="11"/>
      <c r="J154" s="11"/>
      <c r="K154" s="11"/>
      <c r="L154" s="20"/>
      <c r="M154" s="20"/>
      <c r="N154" s="20"/>
      <c r="O154" s="21" t="str">
        <f aca="false">IF(COUNTA(B154:N154)=0,"",IF(COUNTA(B154,E154,F154,G154,H154)&lt;5,"Missing info",IF(I154="Yes","Replay – not counted","Counted")))</f>
        <v/>
      </c>
      <c r="P154" s="21" t="str">
        <f aca="false">IF(OR(E154="",F154="",I154="Yes"),"",IF(COUNTIFS($E$6:E154,E154,$F$6:F154,F154)&gt;1,"Same room listed above – replay?",IF(AND(K154="Yes",N154=""),"Borderline – describe it in Notes","")))</f>
        <v/>
      </c>
      <c r="Q154" s="22" t="str">
        <f aca="false">IF(F154="","",IF(COUNTIF($F$6:F154,F154)=1,1,0))</f>
        <v/>
      </c>
      <c r="R154" s="22" t="str">
        <f aca="false">IF(H154="","",IF(COUNTIF($H$6:H154,H154)=1,1,0))</f>
        <v/>
      </c>
    </row>
    <row r="155" customFormat="false" ht="15" hidden="false" customHeight="false" outlineLevel="0" collapsed="false">
      <c r="A155" s="19" t="str">
        <f aca="false">IF(COUNTA(B155:N155)=0,"",ROW()-5)</f>
        <v/>
      </c>
      <c r="B155" s="11"/>
      <c r="C155" s="20"/>
      <c r="D155" s="11"/>
      <c r="E155" s="20"/>
      <c r="F155" s="20"/>
      <c r="G155" s="20"/>
      <c r="H155" s="20"/>
      <c r="I155" s="11"/>
      <c r="J155" s="11"/>
      <c r="K155" s="11"/>
      <c r="L155" s="20"/>
      <c r="M155" s="20"/>
      <c r="N155" s="20"/>
      <c r="O155" s="21" t="str">
        <f aca="false">IF(COUNTA(B155:N155)=0,"",IF(COUNTA(B155,E155,F155,G155,H155)&lt;5,"Missing info",IF(I155="Yes","Replay – not counted","Counted")))</f>
        <v/>
      </c>
      <c r="P155" s="21" t="str">
        <f aca="false">IF(OR(E155="",F155="",I155="Yes"),"",IF(COUNTIFS($E$6:E155,E155,$F$6:F155,F155)&gt;1,"Same room listed above – replay?",IF(AND(K155="Yes",N155=""),"Borderline – describe it in Notes","")))</f>
        <v/>
      </c>
      <c r="Q155" s="22" t="str">
        <f aca="false">IF(F155="","",IF(COUNTIF($F$6:F155,F155)=1,1,0))</f>
        <v/>
      </c>
      <c r="R155" s="22" t="str">
        <f aca="false">IF(H155="","",IF(COUNTIF($H$6:H155,H155)=1,1,0))</f>
        <v/>
      </c>
    </row>
    <row r="156" customFormat="false" ht="15" hidden="false" customHeight="false" outlineLevel="0" collapsed="false">
      <c r="A156" s="19" t="str">
        <f aca="false">IF(COUNTA(B156:N156)=0,"",ROW()-5)</f>
        <v/>
      </c>
      <c r="B156" s="11"/>
      <c r="C156" s="20"/>
      <c r="D156" s="11"/>
      <c r="E156" s="20"/>
      <c r="F156" s="20"/>
      <c r="G156" s="20"/>
      <c r="H156" s="20"/>
      <c r="I156" s="11"/>
      <c r="J156" s="11"/>
      <c r="K156" s="11"/>
      <c r="L156" s="20"/>
      <c r="M156" s="20"/>
      <c r="N156" s="20"/>
      <c r="O156" s="21" t="str">
        <f aca="false">IF(COUNTA(B156:N156)=0,"",IF(COUNTA(B156,E156,F156,G156,H156)&lt;5,"Missing info",IF(I156="Yes","Replay – not counted","Counted")))</f>
        <v/>
      </c>
      <c r="P156" s="21" t="str">
        <f aca="false">IF(OR(E156="",F156="",I156="Yes"),"",IF(COUNTIFS($E$6:E156,E156,$F$6:F156,F156)&gt;1,"Same room listed above – replay?",IF(AND(K156="Yes",N156=""),"Borderline – describe it in Notes","")))</f>
        <v/>
      </c>
      <c r="Q156" s="22" t="str">
        <f aca="false">IF(F156="","",IF(COUNTIF($F$6:F156,F156)=1,1,0))</f>
        <v/>
      </c>
      <c r="R156" s="22" t="str">
        <f aca="false">IF(H156="","",IF(COUNTIF($H$6:H156,H156)=1,1,0))</f>
        <v/>
      </c>
    </row>
    <row r="157" customFormat="false" ht="15" hidden="false" customHeight="false" outlineLevel="0" collapsed="false">
      <c r="A157" s="19" t="str">
        <f aca="false">IF(COUNTA(B157:N157)=0,"",ROW()-5)</f>
        <v/>
      </c>
      <c r="B157" s="11"/>
      <c r="C157" s="20"/>
      <c r="D157" s="11"/>
      <c r="E157" s="20"/>
      <c r="F157" s="20"/>
      <c r="G157" s="20"/>
      <c r="H157" s="20"/>
      <c r="I157" s="11"/>
      <c r="J157" s="11"/>
      <c r="K157" s="11"/>
      <c r="L157" s="20"/>
      <c r="M157" s="20"/>
      <c r="N157" s="20"/>
      <c r="O157" s="21" t="str">
        <f aca="false">IF(COUNTA(B157:N157)=0,"",IF(COUNTA(B157,E157,F157,G157,H157)&lt;5,"Missing info",IF(I157="Yes","Replay – not counted","Counted")))</f>
        <v/>
      </c>
      <c r="P157" s="21" t="str">
        <f aca="false">IF(OR(E157="",F157="",I157="Yes"),"",IF(COUNTIFS($E$6:E157,E157,$F$6:F157,F157)&gt;1,"Same room listed above – replay?",IF(AND(K157="Yes",N157=""),"Borderline – describe it in Notes","")))</f>
        <v/>
      </c>
      <c r="Q157" s="22" t="str">
        <f aca="false">IF(F157="","",IF(COUNTIF($F$6:F157,F157)=1,1,0))</f>
        <v/>
      </c>
      <c r="R157" s="22" t="str">
        <f aca="false">IF(H157="","",IF(COUNTIF($H$6:H157,H157)=1,1,0))</f>
        <v/>
      </c>
    </row>
    <row r="158" customFormat="false" ht="15" hidden="false" customHeight="false" outlineLevel="0" collapsed="false">
      <c r="A158" s="19" t="str">
        <f aca="false">IF(COUNTA(B158:N158)=0,"",ROW()-5)</f>
        <v/>
      </c>
      <c r="B158" s="11"/>
      <c r="C158" s="20"/>
      <c r="D158" s="11"/>
      <c r="E158" s="20"/>
      <c r="F158" s="20"/>
      <c r="G158" s="20"/>
      <c r="H158" s="20"/>
      <c r="I158" s="11"/>
      <c r="J158" s="11"/>
      <c r="K158" s="11"/>
      <c r="L158" s="20"/>
      <c r="M158" s="20"/>
      <c r="N158" s="20"/>
      <c r="O158" s="21" t="str">
        <f aca="false">IF(COUNTA(B158:N158)=0,"",IF(COUNTA(B158,E158,F158,G158,H158)&lt;5,"Missing info",IF(I158="Yes","Replay – not counted","Counted")))</f>
        <v/>
      </c>
      <c r="P158" s="21" t="str">
        <f aca="false">IF(OR(E158="",F158="",I158="Yes"),"",IF(COUNTIFS($E$6:E158,E158,$F$6:F158,F158)&gt;1,"Same room listed above – replay?",IF(AND(K158="Yes",N158=""),"Borderline – describe it in Notes","")))</f>
        <v/>
      </c>
      <c r="Q158" s="22" t="str">
        <f aca="false">IF(F158="","",IF(COUNTIF($F$6:F158,F158)=1,1,0))</f>
        <v/>
      </c>
      <c r="R158" s="22" t="str">
        <f aca="false">IF(H158="","",IF(COUNTIF($H$6:H158,H158)=1,1,0))</f>
        <v/>
      </c>
    </row>
    <row r="159" customFormat="false" ht="15" hidden="false" customHeight="false" outlineLevel="0" collapsed="false">
      <c r="A159" s="19" t="str">
        <f aca="false">IF(COUNTA(B159:N159)=0,"",ROW()-5)</f>
        <v/>
      </c>
      <c r="B159" s="11"/>
      <c r="C159" s="20"/>
      <c r="D159" s="11"/>
      <c r="E159" s="20"/>
      <c r="F159" s="20"/>
      <c r="G159" s="20"/>
      <c r="H159" s="20"/>
      <c r="I159" s="11"/>
      <c r="J159" s="11"/>
      <c r="K159" s="11"/>
      <c r="L159" s="20"/>
      <c r="M159" s="20"/>
      <c r="N159" s="20"/>
      <c r="O159" s="21" t="str">
        <f aca="false">IF(COUNTA(B159:N159)=0,"",IF(COUNTA(B159,E159,F159,G159,H159)&lt;5,"Missing info",IF(I159="Yes","Replay – not counted","Counted")))</f>
        <v/>
      </c>
      <c r="P159" s="21" t="str">
        <f aca="false">IF(OR(E159="",F159="",I159="Yes"),"",IF(COUNTIFS($E$6:E159,E159,$F$6:F159,F159)&gt;1,"Same room listed above – replay?",IF(AND(K159="Yes",N159=""),"Borderline – describe it in Notes","")))</f>
        <v/>
      </c>
      <c r="Q159" s="22" t="str">
        <f aca="false">IF(F159="","",IF(COUNTIF($F$6:F159,F159)=1,1,0))</f>
        <v/>
      </c>
      <c r="R159" s="22" t="str">
        <f aca="false">IF(H159="","",IF(COUNTIF($H$6:H159,H159)=1,1,0))</f>
        <v/>
      </c>
    </row>
    <row r="160" customFormat="false" ht="15" hidden="false" customHeight="false" outlineLevel="0" collapsed="false">
      <c r="A160" s="19" t="str">
        <f aca="false">IF(COUNTA(B160:N160)=0,"",ROW()-5)</f>
        <v/>
      </c>
      <c r="B160" s="11"/>
      <c r="C160" s="20"/>
      <c r="D160" s="11"/>
      <c r="E160" s="20"/>
      <c r="F160" s="20"/>
      <c r="G160" s="20"/>
      <c r="H160" s="20"/>
      <c r="I160" s="11"/>
      <c r="J160" s="11"/>
      <c r="K160" s="11"/>
      <c r="L160" s="20"/>
      <c r="M160" s="20"/>
      <c r="N160" s="20"/>
      <c r="O160" s="21" t="str">
        <f aca="false">IF(COUNTA(B160:N160)=0,"",IF(COUNTA(B160,E160,F160,G160,H160)&lt;5,"Missing info",IF(I160="Yes","Replay – not counted","Counted")))</f>
        <v/>
      </c>
      <c r="P160" s="21" t="str">
        <f aca="false">IF(OR(E160="",F160="",I160="Yes"),"",IF(COUNTIFS($E$6:E160,E160,$F$6:F160,F160)&gt;1,"Same room listed above – replay?",IF(AND(K160="Yes",N160=""),"Borderline – describe it in Notes","")))</f>
        <v/>
      </c>
      <c r="Q160" s="22" t="str">
        <f aca="false">IF(F160="","",IF(COUNTIF($F$6:F160,F160)=1,1,0))</f>
        <v/>
      </c>
      <c r="R160" s="22" t="str">
        <f aca="false">IF(H160="","",IF(COUNTIF($H$6:H160,H160)=1,1,0))</f>
        <v/>
      </c>
    </row>
    <row r="161" customFormat="false" ht="15" hidden="false" customHeight="false" outlineLevel="0" collapsed="false">
      <c r="A161" s="19" t="str">
        <f aca="false">IF(COUNTA(B161:N161)=0,"",ROW()-5)</f>
        <v/>
      </c>
      <c r="B161" s="11"/>
      <c r="C161" s="20"/>
      <c r="D161" s="11"/>
      <c r="E161" s="20"/>
      <c r="F161" s="20"/>
      <c r="G161" s="20"/>
      <c r="H161" s="20"/>
      <c r="I161" s="11"/>
      <c r="J161" s="11"/>
      <c r="K161" s="11"/>
      <c r="L161" s="20"/>
      <c r="M161" s="20"/>
      <c r="N161" s="20"/>
      <c r="O161" s="21" t="str">
        <f aca="false">IF(COUNTA(B161:N161)=0,"",IF(COUNTA(B161,E161,F161,G161,H161)&lt;5,"Missing info",IF(I161="Yes","Replay – not counted","Counted")))</f>
        <v/>
      </c>
      <c r="P161" s="21" t="str">
        <f aca="false">IF(OR(E161="",F161="",I161="Yes"),"",IF(COUNTIFS($E$6:E161,E161,$F$6:F161,F161)&gt;1,"Same room listed above – replay?",IF(AND(K161="Yes",N161=""),"Borderline – describe it in Notes","")))</f>
        <v/>
      </c>
      <c r="Q161" s="22" t="str">
        <f aca="false">IF(F161="","",IF(COUNTIF($F$6:F161,F161)=1,1,0))</f>
        <v/>
      </c>
      <c r="R161" s="22" t="str">
        <f aca="false">IF(H161="","",IF(COUNTIF($H$6:H161,H161)=1,1,0))</f>
        <v/>
      </c>
    </row>
    <row r="162" customFormat="false" ht="15" hidden="false" customHeight="false" outlineLevel="0" collapsed="false">
      <c r="A162" s="19" t="str">
        <f aca="false">IF(COUNTA(B162:N162)=0,"",ROW()-5)</f>
        <v/>
      </c>
      <c r="B162" s="11"/>
      <c r="C162" s="20"/>
      <c r="D162" s="11"/>
      <c r="E162" s="20"/>
      <c r="F162" s="20"/>
      <c r="G162" s="20"/>
      <c r="H162" s="20"/>
      <c r="I162" s="11"/>
      <c r="J162" s="11"/>
      <c r="K162" s="11"/>
      <c r="L162" s="20"/>
      <c r="M162" s="20"/>
      <c r="N162" s="20"/>
      <c r="O162" s="21" t="str">
        <f aca="false">IF(COUNTA(B162:N162)=0,"",IF(COUNTA(B162,E162,F162,G162,H162)&lt;5,"Missing info",IF(I162="Yes","Replay – not counted","Counted")))</f>
        <v/>
      </c>
      <c r="P162" s="21" t="str">
        <f aca="false">IF(OR(E162="",F162="",I162="Yes"),"",IF(COUNTIFS($E$6:E162,E162,$F$6:F162,F162)&gt;1,"Same room listed above – replay?",IF(AND(K162="Yes",N162=""),"Borderline – describe it in Notes","")))</f>
        <v/>
      </c>
      <c r="Q162" s="22" t="str">
        <f aca="false">IF(F162="","",IF(COUNTIF($F$6:F162,F162)=1,1,0))</f>
        <v/>
      </c>
      <c r="R162" s="22" t="str">
        <f aca="false">IF(H162="","",IF(COUNTIF($H$6:H162,H162)=1,1,0))</f>
        <v/>
      </c>
    </row>
    <row r="163" customFormat="false" ht="15" hidden="false" customHeight="false" outlineLevel="0" collapsed="false">
      <c r="A163" s="19" t="str">
        <f aca="false">IF(COUNTA(B163:N163)=0,"",ROW()-5)</f>
        <v/>
      </c>
      <c r="B163" s="11"/>
      <c r="C163" s="20"/>
      <c r="D163" s="11"/>
      <c r="E163" s="20"/>
      <c r="F163" s="20"/>
      <c r="G163" s="20"/>
      <c r="H163" s="20"/>
      <c r="I163" s="11"/>
      <c r="J163" s="11"/>
      <c r="K163" s="11"/>
      <c r="L163" s="20"/>
      <c r="M163" s="20"/>
      <c r="N163" s="20"/>
      <c r="O163" s="21" t="str">
        <f aca="false">IF(COUNTA(B163:N163)=0,"",IF(COUNTA(B163,E163,F163,G163,H163)&lt;5,"Missing info",IF(I163="Yes","Replay – not counted","Counted")))</f>
        <v/>
      </c>
      <c r="P163" s="21" t="str">
        <f aca="false">IF(OR(E163="",F163="",I163="Yes"),"",IF(COUNTIFS($E$6:E163,E163,$F$6:F163,F163)&gt;1,"Same room listed above – replay?",IF(AND(K163="Yes",N163=""),"Borderline – describe it in Notes","")))</f>
        <v/>
      </c>
      <c r="Q163" s="22" t="str">
        <f aca="false">IF(F163="","",IF(COUNTIF($F$6:F163,F163)=1,1,0))</f>
        <v/>
      </c>
      <c r="R163" s="22" t="str">
        <f aca="false">IF(H163="","",IF(COUNTIF($H$6:H163,H163)=1,1,0))</f>
        <v/>
      </c>
    </row>
    <row r="164" customFormat="false" ht="15" hidden="false" customHeight="false" outlineLevel="0" collapsed="false">
      <c r="A164" s="19" t="str">
        <f aca="false">IF(COUNTA(B164:N164)=0,"",ROW()-5)</f>
        <v/>
      </c>
      <c r="B164" s="11"/>
      <c r="C164" s="20"/>
      <c r="D164" s="11"/>
      <c r="E164" s="20"/>
      <c r="F164" s="20"/>
      <c r="G164" s="20"/>
      <c r="H164" s="20"/>
      <c r="I164" s="11"/>
      <c r="J164" s="11"/>
      <c r="K164" s="11"/>
      <c r="L164" s="20"/>
      <c r="M164" s="20"/>
      <c r="N164" s="20"/>
      <c r="O164" s="21" t="str">
        <f aca="false">IF(COUNTA(B164:N164)=0,"",IF(COUNTA(B164,E164,F164,G164,H164)&lt;5,"Missing info",IF(I164="Yes","Replay – not counted","Counted")))</f>
        <v/>
      </c>
      <c r="P164" s="21" t="str">
        <f aca="false">IF(OR(E164="",F164="",I164="Yes"),"",IF(COUNTIFS($E$6:E164,E164,$F$6:F164,F164)&gt;1,"Same room listed above – replay?",IF(AND(K164="Yes",N164=""),"Borderline – describe it in Notes","")))</f>
        <v/>
      </c>
      <c r="Q164" s="22" t="str">
        <f aca="false">IF(F164="","",IF(COUNTIF($F$6:F164,F164)=1,1,0))</f>
        <v/>
      </c>
      <c r="R164" s="22" t="str">
        <f aca="false">IF(H164="","",IF(COUNTIF($H$6:H164,H164)=1,1,0))</f>
        <v/>
      </c>
    </row>
    <row r="165" customFormat="false" ht="15" hidden="false" customHeight="false" outlineLevel="0" collapsed="false">
      <c r="A165" s="19" t="str">
        <f aca="false">IF(COUNTA(B165:N165)=0,"",ROW()-5)</f>
        <v/>
      </c>
      <c r="B165" s="11"/>
      <c r="C165" s="20"/>
      <c r="D165" s="11"/>
      <c r="E165" s="20"/>
      <c r="F165" s="20"/>
      <c r="G165" s="20"/>
      <c r="H165" s="20"/>
      <c r="I165" s="11"/>
      <c r="J165" s="11"/>
      <c r="K165" s="11"/>
      <c r="L165" s="20"/>
      <c r="M165" s="20"/>
      <c r="N165" s="20"/>
      <c r="O165" s="21" t="str">
        <f aca="false">IF(COUNTA(B165:N165)=0,"",IF(COUNTA(B165,E165,F165,G165,H165)&lt;5,"Missing info",IF(I165="Yes","Replay – not counted","Counted")))</f>
        <v/>
      </c>
      <c r="P165" s="21" t="str">
        <f aca="false">IF(OR(E165="",F165="",I165="Yes"),"",IF(COUNTIFS($E$6:E165,E165,$F$6:F165,F165)&gt;1,"Same room listed above – replay?",IF(AND(K165="Yes",N165=""),"Borderline – describe it in Notes","")))</f>
        <v/>
      </c>
      <c r="Q165" s="22" t="str">
        <f aca="false">IF(F165="","",IF(COUNTIF($F$6:F165,F165)=1,1,0))</f>
        <v/>
      </c>
      <c r="R165" s="22" t="str">
        <f aca="false">IF(H165="","",IF(COUNTIF($H$6:H165,H165)=1,1,0))</f>
        <v/>
      </c>
    </row>
    <row r="166" customFormat="false" ht="15" hidden="false" customHeight="false" outlineLevel="0" collapsed="false">
      <c r="A166" s="19" t="str">
        <f aca="false">IF(COUNTA(B166:N166)=0,"",ROW()-5)</f>
        <v/>
      </c>
      <c r="B166" s="11"/>
      <c r="C166" s="20"/>
      <c r="D166" s="11"/>
      <c r="E166" s="20"/>
      <c r="F166" s="20"/>
      <c r="G166" s="20"/>
      <c r="H166" s="20"/>
      <c r="I166" s="11"/>
      <c r="J166" s="11"/>
      <c r="K166" s="11"/>
      <c r="L166" s="20"/>
      <c r="M166" s="20"/>
      <c r="N166" s="20"/>
      <c r="O166" s="21" t="str">
        <f aca="false">IF(COUNTA(B166:N166)=0,"",IF(COUNTA(B166,E166,F166,G166,H166)&lt;5,"Missing info",IF(I166="Yes","Replay – not counted","Counted")))</f>
        <v/>
      </c>
      <c r="P166" s="21" t="str">
        <f aca="false">IF(OR(E166="",F166="",I166="Yes"),"",IF(COUNTIFS($E$6:E166,E166,$F$6:F166,F166)&gt;1,"Same room listed above – replay?",IF(AND(K166="Yes",N166=""),"Borderline – describe it in Notes","")))</f>
        <v/>
      </c>
      <c r="Q166" s="22" t="str">
        <f aca="false">IF(F166="","",IF(COUNTIF($F$6:F166,F166)=1,1,0))</f>
        <v/>
      </c>
      <c r="R166" s="22" t="str">
        <f aca="false">IF(H166="","",IF(COUNTIF($H$6:H166,H166)=1,1,0))</f>
        <v/>
      </c>
    </row>
    <row r="167" customFormat="false" ht="15" hidden="false" customHeight="false" outlineLevel="0" collapsed="false">
      <c r="A167" s="19" t="str">
        <f aca="false">IF(COUNTA(B167:N167)=0,"",ROW()-5)</f>
        <v/>
      </c>
      <c r="B167" s="11"/>
      <c r="C167" s="20"/>
      <c r="D167" s="11"/>
      <c r="E167" s="20"/>
      <c r="F167" s="20"/>
      <c r="G167" s="20"/>
      <c r="H167" s="20"/>
      <c r="I167" s="11"/>
      <c r="J167" s="11"/>
      <c r="K167" s="11"/>
      <c r="L167" s="20"/>
      <c r="M167" s="20"/>
      <c r="N167" s="20"/>
      <c r="O167" s="21" t="str">
        <f aca="false">IF(COUNTA(B167:N167)=0,"",IF(COUNTA(B167,E167,F167,G167,H167)&lt;5,"Missing info",IF(I167="Yes","Replay – not counted","Counted")))</f>
        <v/>
      </c>
      <c r="P167" s="21" t="str">
        <f aca="false">IF(OR(E167="",F167="",I167="Yes"),"",IF(COUNTIFS($E$6:E167,E167,$F$6:F167,F167)&gt;1,"Same room listed above – replay?",IF(AND(K167="Yes",N167=""),"Borderline – describe it in Notes","")))</f>
        <v/>
      </c>
      <c r="Q167" s="22" t="str">
        <f aca="false">IF(F167="","",IF(COUNTIF($F$6:F167,F167)=1,1,0))</f>
        <v/>
      </c>
      <c r="R167" s="22" t="str">
        <f aca="false">IF(H167="","",IF(COUNTIF($H$6:H167,H167)=1,1,0))</f>
        <v/>
      </c>
    </row>
    <row r="168" customFormat="false" ht="15" hidden="false" customHeight="false" outlineLevel="0" collapsed="false">
      <c r="A168" s="19" t="str">
        <f aca="false">IF(COUNTA(B168:N168)=0,"",ROW()-5)</f>
        <v/>
      </c>
      <c r="B168" s="11"/>
      <c r="C168" s="20"/>
      <c r="D168" s="11"/>
      <c r="E168" s="20"/>
      <c r="F168" s="20"/>
      <c r="G168" s="20"/>
      <c r="H168" s="20"/>
      <c r="I168" s="11"/>
      <c r="J168" s="11"/>
      <c r="K168" s="11"/>
      <c r="L168" s="20"/>
      <c r="M168" s="20"/>
      <c r="N168" s="20"/>
      <c r="O168" s="21" t="str">
        <f aca="false">IF(COUNTA(B168:N168)=0,"",IF(COUNTA(B168,E168,F168,G168,H168)&lt;5,"Missing info",IF(I168="Yes","Replay – not counted","Counted")))</f>
        <v/>
      </c>
      <c r="P168" s="21" t="str">
        <f aca="false">IF(OR(E168="",F168="",I168="Yes"),"",IF(COUNTIFS($E$6:E168,E168,$F$6:F168,F168)&gt;1,"Same room listed above – replay?",IF(AND(K168="Yes",N168=""),"Borderline – describe it in Notes","")))</f>
        <v/>
      </c>
      <c r="Q168" s="22" t="str">
        <f aca="false">IF(F168="","",IF(COUNTIF($F$6:F168,F168)=1,1,0))</f>
        <v/>
      </c>
      <c r="R168" s="22" t="str">
        <f aca="false">IF(H168="","",IF(COUNTIF($H$6:H168,H168)=1,1,0))</f>
        <v/>
      </c>
    </row>
    <row r="169" customFormat="false" ht="15" hidden="false" customHeight="false" outlineLevel="0" collapsed="false">
      <c r="A169" s="19" t="str">
        <f aca="false">IF(COUNTA(B169:N169)=0,"",ROW()-5)</f>
        <v/>
      </c>
      <c r="B169" s="11"/>
      <c r="C169" s="20"/>
      <c r="D169" s="11"/>
      <c r="E169" s="20"/>
      <c r="F169" s="20"/>
      <c r="G169" s="20"/>
      <c r="H169" s="20"/>
      <c r="I169" s="11"/>
      <c r="J169" s="11"/>
      <c r="K169" s="11"/>
      <c r="L169" s="20"/>
      <c r="M169" s="20"/>
      <c r="N169" s="20"/>
      <c r="O169" s="21" t="str">
        <f aca="false">IF(COUNTA(B169:N169)=0,"",IF(COUNTA(B169,E169,F169,G169,H169)&lt;5,"Missing info",IF(I169="Yes","Replay – not counted","Counted")))</f>
        <v/>
      </c>
      <c r="P169" s="21" t="str">
        <f aca="false">IF(OR(E169="",F169="",I169="Yes"),"",IF(COUNTIFS($E$6:E169,E169,$F$6:F169,F169)&gt;1,"Same room listed above – replay?",IF(AND(K169="Yes",N169=""),"Borderline – describe it in Notes","")))</f>
        <v/>
      </c>
      <c r="Q169" s="22" t="str">
        <f aca="false">IF(F169="","",IF(COUNTIF($F$6:F169,F169)=1,1,0))</f>
        <v/>
      </c>
      <c r="R169" s="22" t="str">
        <f aca="false">IF(H169="","",IF(COUNTIF($H$6:H169,H169)=1,1,0))</f>
        <v/>
      </c>
    </row>
    <row r="170" customFormat="false" ht="15" hidden="false" customHeight="false" outlineLevel="0" collapsed="false">
      <c r="A170" s="19" t="str">
        <f aca="false">IF(COUNTA(B170:N170)=0,"",ROW()-5)</f>
        <v/>
      </c>
      <c r="B170" s="11"/>
      <c r="C170" s="20"/>
      <c r="D170" s="11"/>
      <c r="E170" s="20"/>
      <c r="F170" s="20"/>
      <c r="G170" s="20"/>
      <c r="H170" s="20"/>
      <c r="I170" s="11"/>
      <c r="J170" s="11"/>
      <c r="K170" s="11"/>
      <c r="L170" s="20"/>
      <c r="M170" s="20"/>
      <c r="N170" s="20"/>
      <c r="O170" s="21" t="str">
        <f aca="false">IF(COUNTA(B170:N170)=0,"",IF(COUNTA(B170,E170,F170,G170,H170)&lt;5,"Missing info",IF(I170="Yes","Replay – not counted","Counted")))</f>
        <v/>
      </c>
      <c r="P170" s="21" t="str">
        <f aca="false">IF(OR(E170="",F170="",I170="Yes"),"",IF(COUNTIFS($E$6:E170,E170,$F$6:F170,F170)&gt;1,"Same room listed above – replay?",IF(AND(K170="Yes",N170=""),"Borderline – describe it in Notes","")))</f>
        <v/>
      </c>
      <c r="Q170" s="22" t="str">
        <f aca="false">IF(F170="","",IF(COUNTIF($F$6:F170,F170)=1,1,0))</f>
        <v/>
      </c>
      <c r="R170" s="22" t="str">
        <f aca="false">IF(H170="","",IF(COUNTIF($H$6:H170,H170)=1,1,0))</f>
        <v/>
      </c>
    </row>
    <row r="171" customFormat="false" ht="15" hidden="false" customHeight="false" outlineLevel="0" collapsed="false">
      <c r="A171" s="19" t="str">
        <f aca="false">IF(COUNTA(B171:N171)=0,"",ROW()-5)</f>
        <v/>
      </c>
      <c r="B171" s="11"/>
      <c r="C171" s="20"/>
      <c r="D171" s="11"/>
      <c r="E171" s="20"/>
      <c r="F171" s="20"/>
      <c r="G171" s="20"/>
      <c r="H171" s="20"/>
      <c r="I171" s="11"/>
      <c r="J171" s="11"/>
      <c r="K171" s="11"/>
      <c r="L171" s="20"/>
      <c r="M171" s="20"/>
      <c r="N171" s="20"/>
      <c r="O171" s="21" t="str">
        <f aca="false">IF(COUNTA(B171:N171)=0,"",IF(COUNTA(B171,E171,F171,G171,H171)&lt;5,"Missing info",IF(I171="Yes","Replay – not counted","Counted")))</f>
        <v/>
      </c>
      <c r="P171" s="21" t="str">
        <f aca="false">IF(OR(E171="",F171="",I171="Yes"),"",IF(COUNTIFS($E$6:E171,E171,$F$6:F171,F171)&gt;1,"Same room listed above – replay?",IF(AND(K171="Yes",N171=""),"Borderline – describe it in Notes","")))</f>
        <v/>
      </c>
      <c r="Q171" s="22" t="str">
        <f aca="false">IF(F171="","",IF(COUNTIF($F$6:F171,F171)=1,1,0))</f>
        <v/>
      </c>
      <c r="R171" s="22" t="str">
        <f aca="false">IF(H171="","",IF(COUNTIF($H$6:H171,H171)=1,1,0))</f>
        <v/>
      </c>
    </row>
    <row r="172" customFormat="false" ht="15" hidden="false" customHeight="false" outlineLevel="0" collapsed="false">
      <c r="A172" s="19" t="str">
        <f aca="false">IF(COUNTA(B172:N172)=0,"",ROW()-5)</f>
        <v/>
      </c>
      <c r="B172" s="11"/>
      <c r="C172" s="20"/>
      <c r="D172" s="11"/>
      <c r="E172" s="20"/>
      <c r="F172" s="20"/>
      <c r="G172" s="20"/>
      <c r="H172" s="20"/>
      <c r="I172" s="11"/>
      <c r="J172" s="11"/>
      <c r="K172" s="11"/>
      <c r="L172" s="20"/>
      <c r="M172" s="20"/>
      <c r="N172" s="20"/>
      <c r="O172" s="21" t="str">
        <f aca="false">IF(COUNTA(B172:N172)=0,"",IF(COUNTA(B172,E172,F172,G172,H172)&lt;5,"Missing info",IF(I172="Yes","Replay – not counted","Counted")))</f>
        <v/>
      </c>
      <c r="P172" s="21" t="str">
        <f aca="false">IF(OR(E172="",F172="",I172="Yes"),"",IF(COUNTIFS($E$6:E172,E172,$F$6:F172,F172)&gt;1,"Same room listed above – replay?",IF(AND(K172="Yes",N172=""),"Borderline – describe it in Notes","")))</f>
        <v/>
      </c>
      <c r="Q172" s="22" t="str">
        <f aca="false">IF(F172="","",IF(COUNTIF($F$6:F172,F172)=1,1,0))</f>
        <v/>
      </c>
      <c r="R172" s="22" t="str">
        <f aca="false">IF(H172="","",IF(COUNTIF($H$6:H172,H172)=1,1,0))</f>
        <v/>
      </c>
    </row>
    <row r="173" customFormat="false" ht="15" hidden="false" customHeight="false" outlineLevel="0" collapsed="false">
      <c r="A173" s="19" t="str">
        <f aca="false">IF(COUNTA(B173:N173)=0,"",ROW()-5)</f>
        <v/>
      </c>
      <c r="B173" s="11"/>
      <c r="C173" s="20"/>
      <c r="D173" s="11"/>
      <c r="E173" s="20"/>
      <c r="F173" s="20"/>
      <c r="G173" s="20"/>
      <c r="H173" s="20"/>
      <c r="I173" s="11"/>
      <c r="J173" s="11"/>
      <c r="K173" s="11"/>
      <c r="L173" s="20"/>
      <c r="M173" s="20"/>
      <c r="N173" s="20"/>
      <c r="O173" s="21" t="str">
        <f aca="false">IF(COUNTA(B173:N173)=0,"",IF(COUNTA(B173,E173,F173,G173,H173)&lt;5,"Missing info",IF(I173="Yes","Replay – not counted","Counted")))</f>
        <v/>
      </c>
      <c r="P173" s="21" t="str">
        <f aca="false">IF(OR(E173="",F173="",I173="Yes"),"",IF(COUNTIFS($E$6:E173,E173,$F$6:F173,F173)&gt;1,"Same room listed above – replay?",IF(AND(K173="Yes",N173=""),"Borderline – describe it in Notes","")))</f>
        <v/>
      </c>
      <c r="Q173" s="22" t="str">
        <f aca="false">IF(F173="","",IF(COUNTIF($F$6:F173,F173)=1,1,0))</f>
        <v/>
      </c>
      <c r="R173" s="22" t="str">
        <f aca="false">IF(H173="","",IF(COUNTIF($H$6:H173,H173)=1,1,0))</f>
        <v/>
      </c>
    </row>
    <row r="174" customFormat="false" ht="15" hidden="false" customHeight="false" outlineLevel="0" collapsed="false">
      <c r="A174" s="19" t="str">
        <f aca="false">IF(COUNTA(B174:N174)=0,"",ROW()-5)</f>
        <v/>
      </c>
      <c r="B174" s="11"/>
      <c r="C174" s="20"/>
      <c r="D174" s="11"/>
      <c r="E174" s="20"/>
      <c r="F174" s="20"/>
      <c r="G174" s="20"/>
      <c r="H174" s="20"/>
      <c r="I174" s="11"/>
      <c r="J174" s="11"/>
      <c r="K174" s="11"/>
      <c r="L174" s="20"/>
      <c r="M174" s="20"/>
      <c r="N174" s="20"/>
      <c r="O174" s="21" t="str">
        <f aca="false">IF(COUNTA(B174:N174)=0,"",IF(COUNTA(B174,E174,F174,G174,H174)&lt;5,"Missing info",IF(I174="Yes","Replay – not counted","Counted")))</f>
        <v/>
      </c>
      <c r="P174" s="21" t="str">
        <f aca="false">IF(OR(E174="",F174="",I174="Yes"),"",IF(COUNTIFS($E$6:E174,E174,$F$6:F174,F174)&gt;1,"Same room listed above – replay?",IF(AND(K174="Yes",N174=""),"Borderline – describe it in Notes","")))</f>
        <v/>
      </c>
      <c r="Q174" s="22" t="str">
        <f aca="false">IF(F174="","",IF(COUNTIF($F$6:F174,F174)=1,1,0))</f>
        <v/>
      </c>
      <c r="R174" s="22" t="str">
        <f aca="false">IF(H174="","",IF(COUNTIF($H$6:H174,H174)=1,1,0))</f>
        <v/>
      </c>
    </row>
    <row r="175" customFormat="false" ht="15" hidden="false" customHeight="false" outlineLevel="0" collapsed="false">
      <c r="A175" s="19" t="str">
        <f aca="false">IF(COUNTA(B175:N175)=0,"",ROW()-5)</f>
        <v/>
      </c>
      <c r="B175" s="11"/>
      <c r="C175" s="20"/>
      <c r="D175" s="11"/>
      <c r="E175" s="20"/>
      <c r="F175" s="20"/>
      <c r="G175" s="20"/>
      <c r="H175" s="20"/>
      <c r="I175" s="11"/>
      <c r="J175" s="11"/>
      <c r="K175" s="11"/>
      <c r="L175" s="20"/>
      <c r="M175" s="20"/>
      <c r="N175" s="20"/>
      <c r="O175" s="21" t="str">
        <f aca="false">IF(COUNTA(B175:N175)=0,"",IF(COUNTA(B175,E175,F175,G175,H175)&lt;5,"Missing info",IF(I175="Yes","Replay – not counted","Counted")))</f>
        <v/>
      </c>
      <c r="P175" s="21" t="str">
        <f aca="false">IF(OR(E175="",F175="",I175="Yes"),"",IF(COUNTIFS($E$6:E175,E175,$F$6:F175,F175)&gt;1,"Same room listed above – replay?",IF(AND(K175="Yes",N175=""),"Borderline – describe it in Notes","")))</f>
        <v/>
      </c>
      <c r="Q175" s="22" t="str">
        <f aca="false">IF(F175="","",IF(COUNTIF($F$6:F175,F175)=1,1,0))</f>
        <v/>
      </c>
      <c r="R175" s="22" t="str">
        <f aca="false">IF(H175="","",IF(COUNTIF($H$6:H175,H175)=1,1,0))</f>
        <v/>
      </c>
    </row>
    <row r="176" customFormat="false" ht="15" hidden="false" customHeight="false" outlineLevel="0" collapsed="false">
      <c r="A176" s="19" t="str">
        <f aca="false">IF(COUNTA(B176:N176)=0,"",ROW()-5)</f>
        <v/>
      </c>
      <c r="B176" s="11"/>
      <c r="C176" s="20"/>
      <c r="D176" s="11"/>
      <c r="E176" s="20"/>
      <c r="F176" s="20"/>
      <c r="G176" s="20"/>
      <c r="H176" s="20"/>
      <c r="I176" s="11"/>
      <c r="J176" s="11"/>
      <c r="K176" s="11"/>
      <c r="L176" s="20"/>
      <c r="M176" s="20"/>
      <c r="N176" s="20"/>
      <c r="O176" s="21" t="str">
        <f aca="false">IF(COUNTA(B176:N176)=0,"",IF(COUNTA(B176,E176,F176,G176,H176)&lt;5,"Missing info",IF(I176="Yes","Replay – not counted","Counted")))</f>
        <v/>
      </c>
      <c r="P176" s="21" t="str">
        <f aca="false">IF(OR(E176="",F176="",I176="Yes"),"",IF(COUNTIFS($E$6:E176,E176,$F$6:F176,F176)&gt;1,"Same room listed above – replay?",IF(AND(K176="Yes",N176=""),"Borderline – describe it in Notes","")))</f>
        <v/>
      </c>
      <c r="Q176" s="22" t="str">
        <f aca="false">IF(F176="","",IF(COUNTIF($F$6:F176,F176)=1,1,0))</f>
        <v/>
      </c>
      <c r="R176" s="22" t="str">
        <f aca="false">IF(H176="","",IF(COUNTIF($H$6:H176,H176)=1,1,0))</f>
        <v/>
      </c>
    </row>
    <row r="177" customFormat="false" ht="15" hidden="false" customHeight="false" outlineLevel="0" collapsed="false">
      <c r="A177" s="19" t="str">
        <f aca="false">IF(COUNTA(B177:N177)=0,"",ROW()-5)</f>
        <v/>
      </c>
      <c r="B177" s="11"/>
      <c r="C177" s="20"/>
      <c r="D177" s="11"/>
      <c r="E177" s="20"/>
      <c r="F177" s="20"/>
      <c r="G177" s="20"/>
      <c r="H177" s="20"/>
      <c r="I177" s="11"/>
      <c r="J177" s="11"/>
      <c r="K177" s="11"/>
      <c r="L177" s="20"/>
      <c r="M177" s="20"/>
      <c r="N177" s="20"/>
      <c r="O177" s="21" t="str">
        <f aca="false">IF(COUNTA(B177:N177)=0,"",IF(COUNTA(B177,E177,F177,G177,H177)&lt;5,"Missing info",IF(I177="Yes","Replay – not counted","Counted")))</f>
        <v/>
      </c>
      <c r="P177" s="21" t="str">
        <f aca="false">IF(OR(E177="",F177="",I177="Yes"),"",IF(COUNTIFS($E$6:E177,E177,$F$6:F177,F177)&gt;1,"Same room listed above – replay?",IF(AND(K177="Yes",N177=""),"Borderline – describe it in Notes","")))</f>
        <v/>
      </c>
      <c r="Q177" s="22" t="str">
        <f aca="false">IF(F177="","",IF(COUNTIF($F$6:F177,F177)=1,1,0))</f>
        <v/>
      </c>
      <c r="R177" s="22" t="str">
        <f aca="false">IF(H177="","",IF(COUNTIF($H$6:H177,H177)=1,1,0))</f>
        <v/>
      </c>
    </row>
    <row r="178" customFormat="false" ht="15" hidden="false" customHeight="false" outlineLevel="0" collapsed="false">
      <c r="A178" s="19" t="str">
        <f aca="false">IF(COUNTA(B178:N178)=0,"",ROW()-5)</f>
        <v/>
      </c>
      <c r="B178" s="11"/>
      <c r="C178" s="20"/>
      <c r="D178" s="11"/>
      <c r="E178" s="20"/>
      <c r="F178" s="20"/>
      <c r="G178" s="20"/>
      <c r="H178" s="20"/>
      <c r="I178" s="11"/>
      <c r="J178" s="11"/>
      <c r="K178" s="11"/>
      <c r="L178" s="20"/>
      <c r="M178" s="20"/>
      <c r="N178" s="20"/>
      <c r="O178" s="21" t="str">
        <f aca="false">IF(COUNTA(B178:N178)=0,"",IF(COUNTA(B178,E178,F178,G178,H178)&lt;5,"Missing info",IF(I178="Yes","Replay – not counted","Counted")))</f>
        <v/>
      </c>
      <c r="P178" s="21" t="str">
        <f aca="false">IF(OR(E178="",F178="",I178="Yes"),"",IF(COUNTIFS($E$6:E178,E178,$F$6:F178,F178)&gt;1,"Same room listed above – replay?",IF(AND(K178="Yes",N178=""),"Borderline – describe it in Notes","")))</f>
        <v/>
      </c>
      <c r="Q178" s="22" t="str">
        <f aca="false">IF(F178="","",IF(COUNTIF($F$6:F178,F178)=1,1,0))</f>
        <v/>
      </c>
      <c r="R178" s="22" t="str">
        <f aca="false">IF(H178="","",IF(COUNTIF($H$6:H178,H178)=1,1,0))</f>
        <v/>
      </c>
    </row>
    <row r="179" customFormat="false" ht="15" hidden="false" customHeight="false" outlineLevel="0" collapsed="false">
      <c r="A179" s="19" t="str">
        <f aca="false">IF(COUNTA(B179:N179)=0,"",ROW()-5)</f>
        <v/>
      </c>
      <c r="B179" s="11"/>
      <c r="C179" s="20"/>
      <c r="D179" s="11"/>
      <c r="E179" s="20"/>
      <c r="F179" s="20"/>
      <c r="G179" s="20"/>
      <c r="H179" s="20"/>
      <c r="I179" s="11"/>
      <c r="J179" s="11"/>
      <c r="K179" s="11"/>
      <c r="L179" s="20"/>
      <c r="M179" s="20"/>
      <c r="N179" s="20"/>
      <c r="O179" s="21" t="str">
        <f aca="false">IF(COUNTA(B179:N179)=0,"",IF(COUNTA(B179,E179,F179,G179,H179)&lt;5,"Missing info",IF(I179="Yes","Replay – not counted","Counted")))</f>
        <v/>
      </c>
      <c r="P179" s="21" t="str">
        <f aca="false">IF(OR(E179="",F179="",I179="Yes"),"",IF(COUNTIFS($E$6:E179,E179,$F$6:F179,F179)&gt;1,"Same room listed above – replay?",IF(AND(K179="Yes",N179=""),"Borderline – describe it in Notes","")))</f>
        <v/>
      </c>
      <c r="Q179" s="22" t="str">
        <f aca="false">IF(F179="","",IF(COUNTIF($F$6:F179,F179)=1,1,0))</f>
        <v/>
      </c>
      <c r="R179" s="22" t="str">
        <f aca="false">IF(H179="","",IF(COUNTIF($H$6:H179,H179)=1,1,0))</f>
        <v/>
      </c>
    </row>
    <row r="180" customFormat="false" ht="15" hidden="false" customHeight="false" outlineLevel="0" collapsed="false">
      <c r="A180" s="19" t="str">
        <f aca="false">IF(COUNTA(B180:N180)=0,"",ROW()-5)</f>
        <v/>
      </c>
      <c r="B180" s="11"/>
      <c r="C180" s="20"/>
      <c r="D180" s="11"/>
      <c r="E180" s="20"/>
      <c r="F180" s="20"/>
      <c r="G180" s="20"/>
      <c r="H180" s="20"/>
      <c r="I180" s="11"/>
      <c r="J180" s="11"/>
      <c r="K180" s="11"/>
      <c r="L180" s="20"/>
      <c r="M180" s="20"/>
      <c r="N180" s="20"/>
      <c r="O180" s="21" t="str">
        <f aca="false">IF(COUNTA(B180:N180)=0,"",IF(COUNTA(B180,E180,F180,G180,H180)&lt;5,"Missing info",IF(I180="Yes","Replay – not counted","Counted")))</f>
        <v/>
      </c>
      <c r="P180" s="21" t="str">
        <f aca="false">IF(OR(E180="",F180="",I180="Yes"),"",IF(COUNTIFS($E$6:E180,E180,$F$6:F180,F180)&gt;1,"Same room listed above – replay?",IF(AND(K180="Yes",N180=""),"Borderline – describe it in Notes","")))</f>
        <v/>
      </c>
      <c r="Q180" s="22" t="str">
        <f aca="false">IF(F180="","",IF(COUNTIF($F$6:F180,F180)=1,1,0))</f>
        <v/>
      </c>
      <c r="R180" s="22" t="str">
        <f aca="false">IF(H180="","",IF(COUNTIF($H$6:H180,H180)=1,1,0))</f>
        <v/>
      </c>
    </row>
    <row r="181" customFormat="false" ht="15" hidden="false" customHeight="false" outlineLevel="0" collapsed="false">
      <c r="A181" s="19" t="str">
        <f aca="false">IF(COUNTA(B181:N181)=0,"",ROW()-5)</f>
        <v/>
      </c>
      <c r="B181" s="11"/>
      <c r="C181" s="20"/>
      <c r="D181" s="11"/>
      <c r="E181" s="20"/>
      <c r="F181" s="20"/>
      <c r="G181" s="20"/>
      <c r="H181" s="20"/>
      <c r="I181" s="11"/>
      <c r="J181" s="11"/>
      <c r="K181" s="11"/>
      <c r="L181" s="20"/>
      <c r="M181" s="20"/>
      <c r="N181" s="20"/>
      <c r="O181" s="21" t="str">
        <f aca="false">IF(COUNTA(B181:N181)=0,"",IF(COUNTA(B181,E181,F181,G181,H181)&lt;5,"Missing info",IF(I181="Yes","Replay – not counted","Counted")))</f>
        <v/>
      </c>
      <c r="P181" s="21" t="str">
        <f aca="false">IF(OR(E181="",F181="",I181="Yes"),"",IF(COUNTIFS($E$6:E181,E181,$F$6:F181,F181)&gt;1,"Same room listed above – replay?",IF(AND(K181="Yes",N181=""),"Borderline – describe it in Notes","")))</f>
        <v/>
      </c>
      <c r="Q181" s="22" t="str">
        <f aca="false">IF(F181="","",IF(COUNTIF($F$6:F181,F181)=1,1,0))</f>
        <v/>
      </c>
      <c r="R181" s="22" t="str">
        <f aca="false">IF(H181="","",IF(COUNTIF($H$6:H181,H181)=1,1,0))</f>
        <v/>
      </c>
    </row>
    <row r="182" customFormat="false" ht="15" hidden="false" customHeight="false" outlineLevel="0" collapsed="false">
      <c r="A182" s="19" t="str">
        <f aca="false">IF(COUNTA(B182:N182)=0,"",ROW()-5)</f>
        <v/>
      </c>
      <c r="B182" s="11"/>
      <c r="C182" s="20"/>
      <c r="D182" s="11"/>
      <c r="E182" s="20"/>
      <c r="F182" s="20"/>
      <c r="G182" s="20"/>
      <c r="H182" s="20"/>
      <c r="I182" s="11"/>
      <c r="J182" s="11"/>
      <c r="K182" s="11"/>
      <c r="L182" s="20"/>
      <c r="M182" s="20"/>
      <c r="N182" s="20"/>
      <c r="O182" s="21" t="str">
        <f aca="false">IF(COUNTA(B182:N182)=0,"",IF(COUNTA(B182,E182,F182,G182,H182)&lt;5,"Missing info",IF(I182="Yes","Replay – not counted","Counted")))</f>
        <v/>
      </c>
      <c r="P182" s="21" t="str">
        <f aca="false">IF(OR(E182="",F182="",I182="Yes"),"",IF(COUNTIFS($E$6:E182,E182,$F$6:F182,F182)&gt;1,"Same room listed above – replay?",IF(AND(K182="Yes",N182=""),"Borderline – describe it in Notes","")))</f>
        <v/>
      </c>
      <c r="Q182" s="22" t="str">
        <f aca="false">IF(F182="","",IF(COUNTIF($F$6:F182,F182)=1,1,0))</f>
        <v/>
      </c>
      <c r="R182" s="22" t="str">
        <f aca="false">IF(H182="","",IF(COUNTIF($H$6:H182,H182)=1,1,0))</f>
        <v/>
      </c>
    </row>
    <row r="183" customFormat="false" ht="15" hidden="false" customHeight="false" outlineLevel="0" collapsed="false">
      <c r="A183" s="19" t="str">
        <f aca="false">IF(COUNTA(B183:N183)=0,"",ROW()-5)</f>
        <v/>
      </c>
      <c r="B183" s="11"/>
      <c r="C183" s="20"/>
      <c r="D183" s="11"/>
      <c r="E183" s="20"/>
      <c r="F183" s="20"/>
      <c r="G183" s="20"/>
      <c r="H183" s="20"/>
      <c r="I183" s="11"/>
      <c r="J183" s="11"/>
      <c r="K183" s="11"/>
      <c r="L183" s="20"/>
      <c r="M183" s="20"/>
      <c r="N183" s="20"/>
      <c r="O183" s="21" t="str">
        <f aca="false">IF(COUNTA(B183:N183)=0,"",IF(COUNTA(B183,E183,F183,G183,H183)&lt;5,"Missing info",IF(I183="Yes","Replay – not counted","Counted")))</f>
        <v/>
      </c>
      <c r="P183" s="21" t="str">
        <f aca="false">IF(OR(E183="",F183="",I183="Yes"),"",IF(COUNTIFS($E$6:E183,E183,$F$6:F183,F183)&gt;1,"Same room listed above – replay?",IF(AND(K183="Yes",N183=""),"Borderline – describe it in Notes","")))</f>
        <v/>
      </c>
      <c r="Q183" s="22" t="str">
        <f aca="false">IF(F183="","",IF(COUNTIF($F$6:F183,F183)=1,1,0))</f>
        <v/>
      </c>
      <c r="R183" s="22" t="str">
        <f aca="false">IF(H183="","",IF(COUNTIF($H$6:H183,H183)=1,1,0))</f>
        <v/>
      </c>
    </row>
    <row r="184" customFormat="false" ht="15" hidden="false" customHeight="false" outlineLevel="0" collapsed="false">
      <c r="A184" s="19" t="str">
        <f aca="false">IF(COUNTA(B184:N184)=0,"",ROW()-5)</f>
        <v/>
      </c>
      <c r="B184" s="11"/>
      <c r="C184" s="20"/>
      <c r="D184" s="11"/>
      <c r="E184" s="20"/>
      <c r="F184" s="20"/>
      <c r="G184" s="20"/>
      <c r="H184" s="20"/>
      <c r="I184" s="11"/>
      <c r="J184" s="11"/>
      <c r="K184" s="11"/>
      <c r="L184" s="20"/>
      <c r="M184" s="20"/>
      <c r="N184" s="20"/>
      <c r="O184" s="21" t="str">
        <f aca="false">IF(COUNTA(B184:N184)=0,"",IF(COUNTA(B184,E184,F184,G184,H184)&lt;5,"Missing info",IF(I184="Yes","Replay – not counted","Counted")))</f>
        <v/>
      </c>
      <c r="P184" s="21" t="str">
        <f aca="false">IF(OR(E184="",F184="",I184="Yes"),"",IF(COUNTIFS($E$6:E184,E184,$F$6:F184,F184)&gt;1,"Same room listed above – replay?",IF(AND(K184="Yes",N184=""),"Borderline – describe it in Notes","")))</f>
        <v/>
      </c>
      <c r="Q184" s="22" t="str">
        <f aca="false">IF(F184="","",IF(COUNTIF($F$6:F184,F184)=1,1,0))</f>
        <v/>
      </c>
      <c r="R184" s="22" t="str">
        <f aca="false">IF(H184="","",IF(COUNTIF($H$6:H184,H184)=1,1,0))</f>
        <v/>
      </c>
    </row>
    <row r="185" customFormat="false" ht="15" hidden="false" customHeight="false" outlineLevel="0" collapsed="false">
      <c r="A185" s="19" t="str">
        <f aca="false">IF(COUNTA(B185:N185)=0,"",ROW()-5)</f>
        <v/>
      </c>
      <c r="B185" s="11"/>
      <c r="C185" s="20"/>
      <c r="D185" s="11"/>
      <c r="E185" s="20"/>
      <c r="F185" s="20"/>
      <c r="G185" s="20"/>
      <c r="H185" s="20"/>
      <c r="I185" s="11"/>
      <c r="J185" s="11"/>
      <c r="K185" s="11"/>
      <c r="L185" s="20"/>
      <c r="M185" s="20"/>
      <c r="N185" s="20"/>
      <c r="O185" s="21" t="str">
        <f aca="false">IF(COUNTA(B185:N185)=0,"",IF(COUNTA(B185,E185,F185,G185,H185)&lt;5,"Missing info",IF(I185="Yes","Replay – not counted","Counted")))</f>
        <v/>
      </c>
      <c r="P185" s="21" t="str">
        <f aca="false">IF(OR(E185="",F185="",I185="Yes"),"",IF(COUNTIFS($E$6:E185,E185,$F$6:F185,F185)&gt;1,"Same room listed above – replay?",IF(AND(K185="Yes",N185=""),"Borderline – describe it in Notes","")))</f>
        <v/>
      </c>
      <c r="Q185" s="22" t="str">
        <f aca="false">IF(F185="","",IF(COUNTIF($F$6:F185,F185)=1,1,0))</f>
        <v/>
      </c>
      <c r="R185" s="22" t="str">
        <f aca="false">IF(H185="","",IF(COUNTIF($H$6:H185,H185)=1,1,0))</f>
        <v/>
      </c>
    </row>
    <row r="186" customFormat="false" ht="15" hidden="false" customHeight="false" outlineLevel="0" collapsed="false">
      <c r="A186" s="19" t="str">
        <f aca="false">IF(COUNTA(B186:N186)=0,"",ROW()-5)</f>
        <v/>
      </c>
      <c r="B186" s="11"/>
      <c r="C186" s="20"/>
      <c r="D186" s="11"/>
      <c r="E186" s="20"/>
      <c r="F186" s="20"/>
      <c r="G186" s="20"/>
      <c r="H186" s="20"/>
      <c r="I186" s="11"/>
      <c r="J186" s="11"/>
      <c r="K186" s="11"/>
      <c r="L186" s="20"/>
      <c r="M186" s="20"/>
      <c r="N186" s="20"/>
      <c r="O186" s="21" t="str">
        <f aca="false">IF(COUNTA(B186:N186)=0,"",IF(COUNTA(B186,E186,F186,G186,H186)&lt;5,"Missing info",IF(I186="Yes","Replay – not counted","Counted")))</f>
        <v/>
      </c>
      <c r="P186" s="21" t="str">
        <f aca="false">IF(OR(E186="",F186="",I186="Yes"),"",IF(COUNTIFS($E$6:E186,E186,$F$6:F186,F186)&gt;1,"Same room listed above – replay?",IF(AND(K186="Yes",N186=""),"Borderline – describe it in Notes","")))</f>
        <v/>
      </c>
      <c r="Q186" s="22" t="str">
        <f aca="false">IF(F186="","",IF(COUNTIF($F$6:F186,F186)=1,1,0))</f>
        <v/>
      </c>
      <c r="R186" s="22" t="str">
        <f aca="false">IF(H186="","",IF(COUNTIF($H$6:H186,H186)=1,1,0))</f>
        <v/>
      </c>
    </row>
    <row r="187" customFormat="false" ht="15" hidden="false" customHeight="false" outlineLevel="0" collapsed="false">
      <c r="A187" s="19" t="str">
        <f aca="false">IF(COUNTA(B187:N187)=0,"",ROW()-5)</f>
        <v/>
      </c>
      <c r="B187" s="11"/>
      <c r="C187" s="20"/>
      <c r="D187" s="11"/>
      <c r="E187" s="20"/>
      <c r="F187" s="20"/>
      <c r="G187" s="20"/>
      <c r="H187" s="20"/>
      <c r="I187" s="11"/>
      <c r="J187" s="11"/>
      <c r="K187" s="11"/>
      <c r="L187" s="20"/>
      <c r="M187" s="20"/>
      <c r="N187" s="20"/>
      <c r="O187" s="21" t="str">
        <f aca="false">IF(COUNTA(B187:N187)=0,"",IF(COUNTA(B187,E187,F187,G187,H187)&lt;5,"Missing info",IF(I187="Yes","Replay – not counted","Counted")))</f>
        <v/>
      </c>
      <c r="P187" s="21" t="str">
        <f aca="false">IF(OR(E187="",F187="",I187="Yes"),"",IF(COUNTIFS($E$6:E187,E187,$F$6:F187,F187)&gt;1,"Same room listed above – replay?",IF(AND(K187="Yes",N187=""),"Borderline – describe it in Notes","")))</f>
        <v/>
      </c>
      <c r="Q187" s="22" t="str">
        <f aca="false">IF(F187="","",IF(COUNTIF($F$6:F187,F187)=1,1,0))</f>
        <v/>
      </c>
      <c r="R187" s="22" t="str">
        <f aca="false">IF(H187="","",IF(COUNTIF($H$6:H187,H187)=1,1,0))</f>
        <v/>
      </c>
    </row>
    <row r="188" customFormat="false" ht="15" hidden="false" customHeight="false" outlineLevel="0" collapsed="false">
      <c r="A188" s="19" t="str">
        <f aca="false">IF(COUNTA(B188:N188)=0,"",ROW()-5)</f>
        <v/>
      </c>
      <c r="B188" s="11"/>
      <c r="C188" s="20"/>
      <c r="D188" s="11"/>
      <c r="E188" s="20"/>
      <c r="F188" s="20"/>
      <c r="G188" s="20"/>
      <c r="H188" s="20"/>
      <c r="I188" s="11"/>
      <c r="J188" s="11"/>
      <c r="K188" s="11"/>
      <c r="L188" s="20"/>
      <c r="M188" s="20"/>
      <c r="N188" s="20"/>
      <c r="O188" s="21" t="str">
        <f aca="false">IF(COUNTA(B188:N188)=0,"",IF(COUNTA(B188,E188,F188,G188,H188)&lt;5,"Missing info",IF(I188="Yes","Replay – not counted","Counted")))</f>
        <v/>
      </c>
      <c r="P188" s="21" t="str">
        <f aca="false">IF(OR(E188="",F188="",I188="Yes"),"",IF(COUNTIFS($E$6:E188,E188,$F$6:F188,F188)&gt;1,"Same room listed above – replay?",IF(AND(K188="Yes",N188=""),"Borderline – describe it in Notes","")))</f>
        <v/>
      </c>
      <c r="Q188" s="22" t="str">
        <f aca="false">IF(F188="","",IF(COUNTIF($F$6:F188,F188)=1,1,0))</f>
        <v/>
      </c>
      <c r="R188" s="22" t="str">
        <f aca="false">IF(H188="","",IF(COUNTIF($H$6:H188,H188)=1,1,0))</f>
        <v/>
      </c>
    </row>
    <row r="189" customFormat="false" ht="15" hidden="false" customHeight="false" outlineLevel="0" collapsed="false">
      <c r="A189" s="19" t="str">
        <f aca="false">IF(COUNTA(B189:N189)=0,"",ROW()-5)</f>
        <v/>
      </c>
      <c r="B189" s="11"/>
      <c r="C189" s="20"/>
      <c r="D189" s="11"/>
      <c r="E189" s="20"/>
      <c r="F189" s="20"/>
      <c r="G189" s="20"/>
      <c r="H189" s="20"/>
      <c r="I189" s="11"/>
      <c r="J189" s="11"/>
      <c r="K189" s="11"/>
      <c r="L189" s="20"/>
      <c r="M189" s="20"/>
      <c r="N189" s="20"/>
      <c r="O189" s="21" t="str">
        <f aca="false">IF(COUNTA(B189:N189)=0,"",IF(COUNTA(B189,E189,F189,G189,H189)&lt;5,"Missing info",IF(I189="Yes","Replay – not counted","Counted")))</f>
        <v/>
      </c>
      <c r="P189" s="21" t="str">
        <f aca="false">IF(OR(E189="",F189="",I189="Yes"),"",IF(COUNTIFS($E$6:E189,E189,$F$6:F189,F189)&gt;1,"Same room listed above – replay?",IF(AND(K189="Yes",N189=""),"Borderline – describe it in Notes","")))</f>
        <v/>
      </c>
      <c r="Q189" s="22" t="str">
        <f aca="false">IF(F189="","",IF(COUNTIF($F$6:F189,F189)=1,1,0))</f>
        <v/>
      </c>
      <c r="R189" s="22" t="str">
        <f aca="false">IF(H189="","",IF(COUNTIF($H$6:H189,H189)=1,1,0))</f>
        <v/>
      </c>
    </row>
    <row r="190" customFormat="false" ht="15" hidden="false" customHeight="false" outlineLevel="0" collapsed="false">
      <c r="A190" s="19" t="str">
        <f aca="false">IF(COUNTA(B190:N190)=0,"",ROW()-5)</f>
        <v/>
      </c>
      <c r="B190" s="11"/>
      <c r="C190" s="20"/>
      <c r="D190" s="11"/>
      <c r="E190" s="20"/>
      <c r="F190" s="20"/>
      <c r="G190" s="20"/>
      <c r="H190" s="20"/>
      <c r="I190" s="11"/>
      <c r="J190" s="11"/>
      <c r="K190" s="11"/>
      <c r="L190" s="20"/>
      <c r="M190" s="20"/>
      <c r="N190" s="20"/>
      <c r="O190" s="21" t="str">
        <f aca="false">IF(COUNTA(B190:N190)=0,"",IF(COUNTA(B190,E190,F190,G190,H190)&lt;5,"Missing info",IF(I190="Yes","Replay – not counted","Counted")))</f>
        <v/>
      </c>
      <c r="P190" s="21" t="str">
        <f aca="false">IF(OR(E190="",F190="",I190="Yes"),"",IF(COUNTIFS($E$6:E190,E190,$F$6:F190,F190)&gt;1,"Same room listed above – replay?",IF(AND(K190="Yes",N190=""),"Borderline – describe it in Notes","")))</f>
        <v/>
      </c>
      <c r="Q190" s="22" t="str">
        <f aca="false">IF(F190="","",IF(COUNTIF($F$6:F190,F190)=1,1,0))</f>
        <v/>
      </c>
      <c r="R190" s="22" t="str">
        <f aca="false">IF(H190="","",IF(COUNTIF($H$6:H190,H190)=1,1,0))</f>
        <v/>
      </c>
    </row>
    <row r="191" customFormat="false" ht="15" hidden="false" customHeight="false" outlineLevel="0" collapsed="false">
      <c r="A191" s="19" t="str">
        <f aca="false">IF(COUNTA(B191:N191)=0,"",ROW()-5)</f>
        <v/>
      </c>
      <c r="B191" s="11"/>
      <c r="C191" s="20"/>
      <c r="D191" s="11"/>
      <c r="E191" s="20"/>
      <c r="F191" s="20"/>
      <c r="G191" s="20"/>
      <c r="H191" s="20"/>
      <c r="I191" s="11"/>
      <c r="J191" s="11"/>
      <c r="K191" s="11"/>
      <c r="L191" s="20"/>
      <c r="M191" s="20"/>
      <c r="N191" s="20"/>
      <c r="O191" s="21" t="str">
        <f aca="false">IF(COUNTA(B191:N191)=0,"",IF(COUNTA(B191,E191,F191,G191,H191)&lt;5,"Missing info",IF(I191="Yes","Replay – not counted","Counted")))</f>
        <v/>
      </c>
      <c r="P191" s="21" t="str">
        <f aca="false">IF(OR(E191="",F191="",I191="Yes"),"",IF(COUNTIFS($E$6:E191,E191,$F$6:F191,F191)&gt;1,"Same room listed above – replay?",IF(AND(K191="Yes",N191=""),"Borderline – describe it in Notes","")))</f>
        <v/>
      </c>
      <c r="Q191" s="22" t="str">
        <f aca="false">IF(F191="","",IF(COUNTIF($F$6:F191,F191)=1,1,0))</f>
        <v/>
      </c>
      <c r="R191" s="22" t="str">
        <f aca="false">IF(H191="","",IF(COUNTIF($H$6:H191,H191)=1,1,0))</f>
        <v/>
      </c>
    </row>
    <row r="192" customFormat="false" ht="15" hidden="false" customHeight="false" outlineLevel="0" collapsed="false">
      <c r="A192" s="19" t="str">
        <f aca="false">IF(COUNTA(B192:N192)=0,"",ROW()-5)</f>
        <v/>
      </c>
      <c r="B192" s="11"/>
      <c r="C192" s="20"/>
      <c r="D192" s="11"/>
      <c r="E192" s="20"/>
      <c r="F192" s="20"/>
      <c r="G192" s="20"/>
      <c r="H192" s="20"/>
      <c r="I192" s="11"/>
      <c r="J192" s="11"/>
      <c r="K192" s="11"/>
      <c r="L192" s="20"/>
      <c r="M192" s="20"/>
      <c r="N192" s="20"/>
      <c r="O192" s="21" t="str">
        <f aca="false">IF(COUNTA(B192:N192)=0,"",IF(COUNTA(B192,E192,F192,G192,H192)&lt;5,"Missing info",IF(I192="Yes","Replay – not counted","Counted")))</f>
        <v/>
      </c>
      <c r="P192" s="21" t="str">
        <f aca="false">IF(OR(E192="",F192="",I192="Yes"),"",IF(COUNTIFS($E$6:E192,E192,$F$6:F192,F192)&gt;1,"Same room listed above – replay?",IF(AND(K192="Yes",N192=""),"Borderline – describe it in Notes","")))</f>
        <v/>
      </c>
      <c r="Q192" s="22" t="str">
        <f aca="false">IF(F192="","",IF(COUNTIF($F$6:F192,F192)=1,1,0))</f>
        <v/>
      </c>
      <c r="R192" s="22" t="str">
        <f aca="false">IF(H192="","",IF(COUNTIF($H$6:H192,H192)=1,1,0))</f>
        <v/>
      </c>
    </row>
    <row r="193" customFormat="false" ht="15" hidden="false" customHeight="false" outlineLevel="0" collapsed="false">
      <c r="A193" s="19" t="str">
        <f aca="false">IF(COUNTA(B193:N193)=0,"",ROW()-5)</f>
        <v/>
      </c>
      <c r="B193" s="11"/>
      <c r="C193" s="20"/>
      <c r="D193" s="11"/>
      <c r="E193" s="20"/>
      <c r="F193" s="20"/>
      <c r="G193" s="20"/>
      <c r="H193" s="20"/>
      <c r="I193" s="11"/>
      <c r="J193" s="11"/>
      <c r="K193" s="11"/>
      <c r="L193" s="20"/>
      <c r="M193" s="20"/>
      <c r="N193" s="20"/>
      <c r="O193" s="21" t="str">
        <f aca="false">IF(COUNTA(B193:N193)=0,"",IF(COUNTA(B193,E193,F193,G193,H193)&lt;5,"Missing info",IF(I193="Yes","Replay – not counted","Counted")))</f>
        <v/>
      </c>
      <c r="P193" s="21" t="str">
        <f aca="false">IF(OR(E193="",F193="",I193="Yes"),"",IF(COUNTIFS($E$6:E193,E193,$F$6:F193,F193)&gt;1,"Same room listed above – replay?",IF(AND(K193="Yes",N193=""),"Borderline – describe it in Notes","")))</f>
        <v/>
      </c>
      <c r="Q193" s="22" t="str">
        <f aca="false">IF(F193="","",IF(COUNTIF($F$6:F193,F193)=1,1,0))</f>
        <v/>
      </c>
      <c r="R193" s="22" t="str">
        <f aca="false">IF(H193="","",IF(COUNTIF($H$6:H193,H193)=1,1,0))</f>
        <v/>
      </c>
    </row>
    <row r="194" customFormat="false" ht="15" hidden="false" customHeight="false" outlineLevel="0" collapsed="false">
      <c r="A194" s="19" t="str">
        <f aca="false">IF(COUNTA(B194:N194)=0,"",ROW()-5)</f>
        <v/>
      </c>
      <c r="B194" s="11"/>
      <c r="C194" s="20"/>
      <c r="D194" s="11"/>
      <c r="E194" s="20"/>
      <c r="F194" s="20"/>
      <c r="G194" s="20"/>
      <c r="H194" s="20"/>
      <c r="I194" s="11"/>
      <c r="J194" s="11"/>
      <c r="K194" s="11"/>
      <c r="L194" s="20"/>
      <c r="M194" s="20"/>
      <c r="N194" s="20"/>
      <c r="O194" s="21" t="str">
        <f aca="false">IF(COUNTA(B194:N194)=0,"",IF(COUNTA(B194,E194,F194,G194,H194)&lt;5,"Missing info",IF(I194="Yes","Replay – not counted","Counted")))</f>
        <v/>
      </c>
      <c r="P194" s="21" t="str">
        <f aca="false">IF(OR(E194="",F194="",I194="Yes"),"",IF(COUNTIFS($E$6:E194,E194,$F$6:F194,F194)&gt;1,"Same room listed above – replay?",IF(AND(K194="Yes",N194=""),"Borderline – describe it in Notes","")))</f>
        <v/>
      </c>
      <c r="Q194" s="22" t="str">
        <f aca="false">IF(F194="","",IF(COUNTIF($F$6:F194,F194)=1,1,0))</f>
        <v/>
      </c>
      <c r="R194" s="22" t="str">
        <f aca="false">IF(H194="","",IF(COUNTIF($H$6:H194,H194)=1,1,0))</f>
        <v/>
      </c>
    </row>
    <row r="195" customFormat="false" ht="15" hidden="false" customHeight="false" outlineLevel="0" collapsed="false">
      <c r="A195" s="19" t="str">
        <f aca="false">IF(COUNTA(B195:N195)=0,"",ROW()-5)</f>
        <v/>
      </c>
      <c r="B195" s="11"/>
      <c r="C195" s="20"/>
      <c r="D195" s="11"/>
      <c r="E195" s="20"/>
      <c r="F195" s="20"/>
      <c r="G195" s="20"/>
      <c r="H195" s="20"/>
      <c r="I195" s="11"/>
      <c r="J195" s="11"/>
      <c r="K195" s="11"/>
      <c r="L195" s="20"/>
      <c r="M195" s="20"/>
      <c r="N195" s="20"/>
      <c r="O195" s="21" t="str">
        <f aca="false">IF(COUNTA(B195:N195)=0,"",IF(COUNTA(B195,E195,F195,G195,H195)&lt;5,"Missing info",IF(I195="Yes","Replay – not counted","Counted")))</f>
        <v/>
      </c>
      <c r="P195" s="21" t="str">
        <f aca="false">IF(OR(E195="",F195="",I195="Yes"),"",IF(COUNTIFS($E$6:E195,E195,$F$6:F195,F195)&gt;1,"Same room listed above – replay?",IF(AND(K195="Yes",N195=""),"Borderline – describe it in Notes","")))</f>
        <v/>
      </c>
      <c r="Q195" s="22" t="str">
        <f aca="false">IF(F195="","",IF(COUNTIF($F$6:F195,F195)=1,1,0))</f>
        <v/>
      </c>
      <c r="R195" s="22" t="str">
        <f aca="false">IF(H195="","",IF(COUNTIF($H$6:H195,H195)=1,1,0))</f>
        <v/>
      </c>
    </row>
    <row r="196" customFormat="false" ht="15" hidden="false" customHeight="false" outlineLevel="0" collapsed="false">
      <c r="A196" s="19" t="str">
        <f aca="false">IF(COUNTA(B196:N196)=0,"",ROW()-5)</f>
        <v/>
      </c>
      <c r="B196" s="11"/>
      <c r="C196" s="20"/>
      <c r="D196" s="11"/>
      <c r="E196" s="20"/>
      <c r="F196" s="20"/>
      <c r="G196" s="20"/>
      <c r="H196" s="20"/>
      <c r="I196" s="11"/>
      <c r="J196" s="11"/>
      <c r="K196" s="11"/>
      <c r="L196" s="20"/>
      <c r="M196" s="20"/>
      <c r="N196" s="20"/>
      <c r="O196" s="21" t="str">
        <f aca="false">IF(COUNTA(B196:N196)=0,"",IF(COUNTA(B196,E196,F196,G196,H196)&lt;5,"Missing info",IF(I196="Yes","Replay – not counted","Counted")))</f>
        <v/>
      </c>
      <c r="P196" s="21" t="str">
        <f aca="false">IF(OR(E196="",F196="",I196="Yes"),"",IF(COUNTIFS($E$6:E196,E196,$F$6:F196,F196)&gt;1,"Same room listed above – replay?",IF(AND(K196="Yes",N196=""),"Borderline – describe it in Notes","")))</f>
        <v/>
      </c>
      <c r="Q196" s="22" t="str">
        <f aca="false">IF(F196="","",IF(COUNTIF($F$6:F196,F196)=1,1,0))</f>
        <v/>
      </c>
      <c r="R196" s="22" t="str">
        <f aca="false">IF(H196="","",IF(COUNTIF($H$6:H196,H196)=1,1,0))</f>
        <v/>
      </c>
    </row>
    <row r="197" customFormat="false" ht="15" hidden="false" customHeight="false" outlineLevel="0" collapsed="false">
      <c r="A197" s="19" t="str">
        <f aca="false">IF(COUNTA(B197:N197)=0,"",ROW()-5)</f>
        <v/>
      </c>
      <c r="B197" s="11"/>
      <c r="C197" s="20"/>
      <c r="D197" s="11"/>
      <c r="E197" s="20"/>
      <c r="F197" s="20"/>
      <c r="G197" s="20"/>
      <c r="H197" s="20"/>
      <c r="I197" s="11"/>
      <c r="J197" s="11"/>
      <c r="K197" s="11"/>
      <c r="L197" s="20"/>
      <c r="M197" s="20"/>
      <c r="N197" s="20"/>
      <c r="O197" s="21" t="str">
        <f aca="false">IF(COUNTA(B197:N197)=0,"",IF(COUNTA(B197,E197,F197,G197,H197)&lt;5,"Missing info",IF(I197="Yes","Replay – not counted","Counted")))</f>
        <v/>
      </c>
      <c r="P197" s="21" t="str">
        <f aca="false">IF(OR(E197="",F197="",I197="Yes"),"",IF(COUNTIFS($E$6:E197,E197,$F$6:F197,F197)&gt;1,"Same room listed above – replay?",IF(AND(K197="Yes",N197=""),"Borderline – describe it in Notes","")))</f>
        <v/>
      </c>
      <c r="Q197" s="22" t="str">
        <f aca="false">IF(F197="","",IF(COUNTIF($F$6:F197,F197)=1,1,0))</f>
        <v/>
      </c>
      <c r="R197" s="22" t="str">
        <f aca="false">IF(H197="","",IF(COUNTIF($H$6:H197,H197)=1,1,0))</f>
        <v/>
      </c>
    </row>
    <row r="198" customFormat="false" ht="15" hidden="false" customHeight="false" outlineLevel="0" collapsed="false">
      <c r="A198" s="19" t="str">
        <f aca="false">IF(COUNTA(B198:N198)=0,"",ROW()-5)</f>
        <v/>
      </c>
      <c r="B198" s="11"/>
      <c r="C198" s="20"/>
      <c r="D198" s="11"/>
      <c r="E198" s="20"/>
      <c r="F198" s="20"/>
      <c r="G198" s="20"/>
      <c r="H198" s="20"/>
      <c r="I198" s="11"/>
      <c r="J198" s="11"/>
      <c r="K198" s="11"/>
      <c r="L198" s="20"/>
      <c r="M198" s="20"/>
      <c r="N198" s="20"/>
      <c r="O198" s="21" t="str">
        <f aca="false">IF(COUNTA(B198:N198)=0,"",IF(COUNTA(B198,E198,F198,G198,H198)&lt;5,"Missing info",IF(I198="Yes","Replay – not counted","Counted")))</f>
        <v/>
      </c>
      <c r="P198" s="21" t="str">
        <f aca="false">IF(OR(E198="",F198="",I198="Yes"),"",IF(COUNTIFS($E$6:E198,E198,$F$6:F198,F198)&gt;1,"Same room listed above – replay?",IF(AND(K198="Yes",N198=""),"Borderline – describe it in Notes","")))</f>
        <v/>
      </c>
      <c r="Q198" s="22" t="str">
        <f aca="false">IF(F198="","",IF(COUNTIF($F$6:F198,F198)=1,1,0))</f>
        <v/>
      </c>
      <c r="R198" s="22" t="str">
        <f aca="false">IF(H198="","",IF(COUNTIF($H$6:H198,H198)=1,1,0))</f>
        <v/>
      </c>
    </row>
    <row r="199" customFormat="false" ht="15" hidden="false" customHeight="false" outlineLevel="0" collapsed="false">
      <c r="A199" s="19" t="str">
        <f aca="false">IF(COUNTA(B199:N199)=0,"",ROW()-5)</f>
        <v/>
      </c>
      <c r="B199" s="11"/>
      <c r="C199" s="20"/>
      <c r="D199" s="11"/>
      <c r="E199" s="20"/>
      <c r="F199" s="20"/>
      <c r="G199" s="20"/>
      <c r="H199" s="20"/>
      <c r="I199" s="11"/>
      <c r="J199" s="11"/>
      <c r="K199" s="11"/>
      <c r="L199" s="20"/>
      <c r="M199" s="20"/>
      <c r="N199" s="20"/>
      <c r="O199" s="21" t="str">
        <f aca="false">IF(COUNTA(B199:N199)=0,"",IF(COUNTA(B199,E199,F199,G199,H199)&lt;5,"Missing info",IF(I199="Yes","Replay – not counted","Counted")))</f>
        <v/>
      </c>
      <c r="P199" s="21" t="str">
        <f aca="false">IF(OR(E199="",F199="",I199="Yes"),"",IF(COUNTIFS($E$6:E199,E199,$F$6:F199,F199)&gt;1,"Same room listed above – replay?",IF(AND(K199="Yes",N199=""),"Borderline – describe it in Notes","")))</f>
        <v/>
      </c>
      <c r="Q199" s="22" t="str">
        <f aca="false">IF(F199="","",IF(COUNTIF($F$6:F199,F199)=1,1,0))</f>
        <v/>
      </c>
      <c r="R199" s="22" t="str">
        <f aca="false">IF(H199="","",IF(COUNTIF($H$6:H199,H199)=1,1,0))</f>
        <v/>
      </c>
    </row>
    <row r="200" customFormat="false" ht="15" hidden="false" customHeight="false" outlineLevel="0" collapsed="false">
      <c r="A200" s="19" t="str">
        <f aca="false">IF(COUNTA(B200:N200)=0,"",ROW()-5)</f>
        <v/>
      </c>
      <c r="B200" s="11"/>
      <c r="C200" s="20"/>
      <c r="D200" s="11"/>
      <c r="E200" s="20"/>
      <c r="F200" s="20"/>
      <c r="G200" s="20"/>
      <c r="H200" s="20"/>
      <c r="I200" s="11"/>
      <c r="J200" s="11"/>
      <c r="K200" s="11"/>
      <c r="L200" s="20"/>
      <c r="M200" s="20"/>
      <c r="N200" s="20"/>
      <c r="O200" s="21" t="str">
        <f aca="false">IF(COUNTA(B200:N200)=0,"",IF(COUNTA(B200,E200,F200,G200,H200)&lt;5,"Missing info",IF(I200="Yes","Replay – not counted","Counted")))</f>
        <v/>
      </c>
      <c r="P200" s="21" t="str">
        <f aca="false">IF(OR(E200="",F200="",I200="Yes"),"",IF(COUNTIFS($E$6:E200,E200,$F$6:F200,F200)&gt;1,"Same room listed above – replay?",IF(AND(K200="Yes",N200=""),"Borderline – describe it in Notes","")))</f>
        <v/>
      </c>
      <c r="Q200" s="22" t="str">
        <f aca="false">IF(F200="","",IF(COUNTIF($F$6:F200,F200)=1,1,0))</f>
        <v/>
      </c>
      <c r="R200" s="22" t="str">
        <f aca="false">IF(H200="","",IF(COUNTIF($H$6:H200,H200)=1,1,0))</f>
        <v/>
      </c>
    </row>
    <row r="201" customFormat="false" ht="15" hidden="false" customHeight="false" outlineLevel="0" collapsed="false">
      <c r="A201" s="19" t="str">
        <f aca="false">IF(COUNTA(B201:N201)=0,"",ROW()-5)</f>
        <v/>
      </c>
      <c r="B201" s="11"/>
      <c r="C201" s="20"/>
      <c r="D201" s="11"/>
      <c r="E201" s="20"/>
      <c r="F201" s="20"/>
      <c r="G201" s="20"/>
      <c r="H201" s="20"/>
      <c r="I201" s="11"/>
      <c r="J201" s="11"/>
      <c r="K201" s="11"/>
      <c r="L201" s="20"/>
      <c r="M201" s="20"/>
      <c r="N201" s="20"/>
      <c r="O201" s="21" t="str">
        <f aca="false">IF(COUNTA(B201:N201)=0,"",IF(COUNTA(B201,E201,F201,G201,H201)&lt;5,"Missing info",IF(I201="Yes","Replay – not counted","Counted")))</f>
        <v/>
      </c>
      <c r="P201" s="21" t="str">
        <f aca="false">IF(OR(E201="",F201="",I201="Yes"),"",IF(COUNTIFS($E$6:E201,E201,$F$6:F201,F201)&gt;1,"Same room listed above – replay?",IF(AND(K201="Yes",N201=""),"Borderline – describe it in Notes","")))</f>
        <v/>
      </c>
      <c r="Q201" s="22" t="str">
        <f aca="false">IF(F201="","",IF(COUNTIF($F$6:F201,F201)=1,1,0))</f>
        <v/>
      </c>
      <c r="R201" s="22" t="str">
        <f aca="false">IF(H201="","",IF(COUNTIF($H$6:H201,H201)=1,1,0))</f>
        <v/>
      </c>
    </row>
    <row r="202" customFormat="false" ht="15" hidden="false" customHeight="false" outlineLevel="0" collapsed="false">
      <c r="A202" s="19" t="str">
        <f aca="false">IF(COUNTA(B202:N202)=0,"",ROW()-5)</f>
        <v/>
      </c>
      <c r="B202" s="11"/>
      <c r="C202" s="20"/>
      <c r="D202" s="11"/>
      <c r="E202" s="20"/>
      <c r="F202" s="20"/>
      <c r="G202" s="20"/>
      <c r="H202" s="20"/>
      <c r="I202" s="11"/>
      <c r="J202" s="11"/>
      <c r="K202" s="11"/>
      <c r="L202" s="20"/>
      <c r="M202" s="20"/>
      <c r="N202" s="20"/>
      <c r="O202" s="21" t="str">
        <f aca="false">IF(COUNTA(B202:N202)=0,"",IF(COUNTA(B202,E202,F202,G202,H202)&lt;5,"Missing info",IF(I202="Yes","Replay – not counted","Counted")))</f>
        <v/>
      </c>
      <c r="P202" s="21" t="str">
        <f aca="false">IF(OR(E202="",F202="",I202="Yes"),"",IF(COUNTIFS($E$6:E202,E202,$F$6:F202,F202)&gt;1,"Same room listed above – replay?",IF(AND(K202="Yes",N202=""),"Borderline – describe it in Notes","")))</f>
        <v/>
      </c>
      <c r="Q202" s="22" t="str">
        <f aca="false">IF(F202="","",IF(COUNTIF($F$6:F202,F202)=1,1,0))</f>
        <v/>
      </c>
      <c r="R202" s="22" t="str">
        <f aca="false">IF(H202="","",IF(COUNTIF($H$6:H202,H202)=1,1,0))</f>
        <v/>
      </c>
    </row>
    <row r="203" customFormat="false" ht="15" hidden="false" customHeight="false" outlineLevel="0" collapsed="false">
      <c r="A203" s="19" t="str">
        <f aca="false">IF(COUNTA(B203:N203)=0,"",ROW()-5)</f>
        <v/>
      </c>
      <c r="B203" s="11"/>
      <c r="C203" s="20"/>
      <c r="D203" s="11"/>
      <c r="E203" s="20"/>
      <c r="F203" s="20"/>
      <c r="G203" s="20"/>
      <c r="H203" s="20"/>
      <c r="I203" s="11"/>
      <c r="J203" s="11"/>
      <c r="K203" s="11"/>
      <c r="L203" s="20"/>
      <c r="M203" s="20"/>
      <c r="N203" s="20"/>
      <c r="O203" s="21" t="str">
        <f aca="false">IF(COUNTA(B203:N203)=0,"",IF(COUNTA(B203,E203,F203,G203,H203)&lt;5,"Missing info",IF(I203="Yes","Replay – not counted","Counted")))</f>
        <v/>
      </c>
      <c r="P203" s="21" t="str">
        <f aca="false">IF(OR(E203="",F203="",I203="Yes"),"",IF(COUNTIFS($E$6:E203,E203,$F$6:F203,F203)&gt;1,"Same room listed above – replay?",IF(AND(K203="Yes",N203=""),"Borderline – describe it in Notes","")))</f>
        <v/>
      </c>
      <c r="Q203" s="22" t="str">
        <f aca="false">IF(F203="","",IF(COUNTIF($F$6:F203,F203)=1,1,0))</f>
        <v/>
      </c>
      <c r="R203" s="22" t="str">
        <f aca="false">IF(H203="","",IF(COUNTIF($H$6:H203,H203)=1,1,0))</f>
        <v/>
      </c>
    </row>
    <row r="204" customFormat="false" ht="15" hidden="false" customHeight="false" outlineLevel="0" collapsed="false">
      <c r="A204" s="19" t="str">
        <f aca="false">IF(COUNTA(B204:N204)=0,"",ROW()-5)</f>
        <v/>
      </c>
      <c r="B204" s="11"/>
      <c r="C204" s="20"/>
      <c r="D204" s="11"/>
      <c r="E204" s="20"/>
      <c r="F204" s="20"/>
      <c r="G204" s="20"/>
      <c r="H204" s="20"/>
      <c r="I204" s="11"/>
      <c r="J204" s="11"/>
      <c r="K204" s="11"/>
      <c r="L204" s="20"/>
      <c r="M204" s="20"/>
      <c r="N204" s="20"/>
      <c r="O204" s="21" t="str">
        <f aca="false">IF(COUNTA(B204:N204)=0,"",IF(COUNTA(B204,E204,F204,G204,H204)&lt;5,"Missing info",IF(I204="Yes","Replay – not counted","Counted")))</f>
        <v/>
      </c>
      <c r="P204" s="21" t="str">
        <f aca="false">IF(OR(E204="",F204="",I204="Yes"),"",IF(COUNTIFS($E$6:E204,E204,$F$6:F204,F204)&gt;1,"Same room listed above – replay?",IF(AND(K204="Yes",N204=""),"Borderline – describe it in Notes","")))</f>
        <v/>
      </c>
      <c r="Q204" s="22" t="str">
        <f aca="false">IF(F204="","",IF(COUNTIF($F$6:F204,F204)=1,1,0))</f>
        <v/>
      </c>
      <c r="R204" s="22" t="str">
        <f aca="false">IF(H204="","",IF(COUNTIF($H$6:H204,H204)=1,1,0))</f>
        <v/>
      </c>
    </row>
    <row r="205" customFormat="false" ht="15" hidden="false" customHeight="false" outlineLevel="0" collapsed="false">
      <c r="A205" s="19" t="str">
        <f aca="false">IF(COUNTA(B205:N205)=0,"",ROW()-5)</f>
        <v/>
      </c>
      <c r="B205" s="11"/>
      <c r="C205" s="20"/>
      <c r="D205" s="11"/>
      <c r="E205" s="20"/>
      <c r="F205" s="20"/>
      <c r="G205" s="20"/>
      <c r="H205" s="20"/>
      <c r="I205" s="11"/>
      <c r="J205" s="11"/>
      <c r="K205" s="11"/>
      <c r="L205" s="20"/>
      <c r="M205" s="20"/>
      <c r="N205" s="20"/>
      <c r="O205" s="21" t="str">
        <f aca="false">IF(COUNTA(B205:N205)=0,"",IF(COUNTA(B205,E205,F205,G205,H205)&lt;5,"Missing info",IF(I205="Yes","Replay – not counted","Counted")))</f>
        <v/>
      </c>
      <c r="P205" s="21" t="str">
        <f aca="false">IF(OR(E205="",F205="",I205="Yes"),"",IF(COUNTIFS($E$6:E205,E205,$F$6:F205,F205)&gt;1,"Same room listed above – replay?",IF(AND(K205="Yes",N205=""),"Borderline – describe it in Notes","")))</f>
        <v/>
      </c>
      <c r="Q205" s="22" t="str">
        <f aca="false">IF(F205="","",IF(COUNTIF($F$6:F205,F205)=1,1,0))</f>
        <v/>
      </c>
      <c r="R205" s="22" t="str">
        <f aca="false">IF(H205="","",IF(COUNTIF($H$6:H205,H205)=1,1,0))</f>
        <v/>
      </c>
    </row>
    <row r="206" customFormat="false" ht="15" hidden="false" customHeight="false" outlineLevel="0" collapsed="false">
      <c r="A206" s="19" t="str">
        <f aca="false">IF(COUNTA(B206:N206)=0,"",ROW()-5)</f>
        <v/>
      </c>
      <c r="B206" s="11"/>
      <c r="C206" s="20"/>
      <c r="D206" s="11"/>
      <c r="E206" s="20"/>
      <c r="F206" s="20"/>
      <c r="G206" s="20"/>
      <c r="H206" s="20"/>
      <c r="I206" s="11"/>
      <c r="J206" s="11"/>
      <c r="K206" s="11"/>
      <c r="L206" s="20"/>
      <c r="M206" s="20"/>
      <c r="N206" s="20"/>
      <c r="O206" s="21" t="str">
        <f aca="false">IF(COUNTA(B206:N206)=0,"",IF(COUNTA(B206,E206,F206,G206,H206)&lt;5,"Missing info",IF(I206="Yes","Replay – not counted","Counted")))</f>
        <v/>
      </c>
      <c r="P206" s="21" t="str">
        <f aca="false">IF(OR(E206="",F206="",I206="Yes"),"",IF(COUNTIFS($E$6:E206,E206,$F$6:F206,F206)&gt;1,"Same room listed above – replay?",IF(AND(K206="Yes",N206=""),"Borderline – describe it in Notes","")))</f>
        <v/>
      </c>
      <c r="Q206" s="22" t="str">
        <f aca="false">IF(F206="","",IF(COUNTIF($F$6:F206,F206)=1,1,0))</f>
        <v/>
      </c>
      <c r="R206" s="22" t="str">
        <f aca="false">IF(H206="","",IF(COUNTIF($H$6:H206,H206)=1,1,0))</f>
        <v/>
      </c>
    </row>
    <row r="207" customFormat="false" ht="15" hidden="false" customHeight="false" outlineLevel="0" collapsed="false">
      <c r="A207" s="19" t="str">
        <f aca="false">IF(COUNTA(B207:N207)=0,"",ROW()-5)</f>
        <v/>
      </c>
      <c r="B207" s="11"/>
      <c r="C207" s="20"/>
      <c r="D207" s="11"/>
      <c r="E207" s="20"/>
      <c r="F207" s="20"/>
      <c r="G207" s="20"/>
      <c r="H207" s="20"/>
      <c r="I207" s="11"/>
      <c r="J207" s="11"/>
      <c r="K207" s="11"/>
      <c r="L207" s="20"/>
      <c r="M207" s="20"/>
      <c r="N207" s="20"/>
      <c r="O207" s="21" t="str">
        <f aca="false">IF(COUNTA(B207:N207)=0,"",IF(COUNTA(B207,E207,F207,G207,H207)&lt;5,"Missing info",IF(I207="Yes","Replay – not counted","Counted")))</f>
        <v/>
      </c>
      <c r="P207" s="21" t="str">
        <f aca="false">IF(OR(E207="",F207="",I207="Yes"),"",IF(COUNTIFS($E$6:E207,E207,$F$6:F207,F207)&gt;1,"Same room listed above – replay?",IF(AND(K207="Yes",N207=""),"Borderline – describe it in Notes","")))</f>
        <v/>
      </c>
      <c r="Q207" s="22" t="str">
        <f aca="false">IF(F207="","",IF(COUNTIF($F$6:F207,F207)=1,1,0))</f>
        <v/>
      </c>
      <c r="R207" s="22" t="str">
        <f aca="false">IF(H207="","",IF(COUNTIF($H$6:H207,H207)=1,1,0))</f>
        <v/>
      </c>
    </row>
    <row r="208" customFormat="false" ht="15" hidden="false" customHeight="false" outlineLevel="0" collapsed="false">
      <c r="A208" s="19" t="str">
        <f aca="false">IF(COUNTA(B208:N208)=0,"",ROW()-5)</f>
        <v/>
      </c>
      <c r="B208" s="11"/>
      <c r="C208" s="20"/>
      <c r="D208" s="11"/>
      <c r="E208" s="20"/>
      <c r="F208" s="20"/>
      <c r="G208" s="20"/>
      <c r="H208" s="20"/>
      <c r="I208" s="11"/>
      <c r="J208" s="11"/>
      <c r="K208" s="11"/>
      <c r="L208" s="20"/>
      <c r="M208" s="20"/>
      <c r="N208" s="20"/>
      <c r="O208" s="21" t="str">
        <f aca="false">IF(COUNTA(B208:N208)=0,"",IF(COUNTA(B208,E208,F208,G208,H208)&lt;5,"Missing info",IF(I208="Yes","Replay – not counted","Counted")))</f>
        <v/>
      </c>
      <c r="P208" s="21" t="str">
        <f aca="false">IF(OR(E208="",F208="",I208="Yes"),"",IF(COUNTIFS($E$6:E208,E208,$F$6:F208,F208)&gt;1,"Same room listed above – replay?",IF(AND(K208="Yes",N208=""),"Borderline – describe it in Notes","")))</f>
        <v/>
      </c>
      <c r="Q208" s="22" t="str">
        <f aca="false">IF(F208="","",IF(COUNTIF($F$6:F208,F208)=1,1,0))</f>
        <v/>
      </c>
      <c r="R208" s="22" t="str">
        <f aca="false">IF(H208="","",IF(COUNTIF($H$6:H208,H208)=1,1,0))</f>
        <v/>
      </c>
    </row>
    <row r="209" customFormat="false" ht="15" hidden="false" customHeight="false" outlineLevel="0" collapsed="false">
      <c r="A209" s="19" t="str">
        <f aca="false">IF(COUNTA(B209:N209)=0,"",ROW()-5)</f>
        <v/>
      </c>
      <c r="B209" s="11"/>
      <c r="C209" s="20"/>
      <c r="D209" s="11"/>
      <c r="E209" s="20"/>
      <c r="F209" s="20"/>
      <c r="G209" s="20"/>
      <c r="H209" s="20"/>
      <c r="I209" s="11"/>
      <c r="J209" s="11"/>
      <c r="K209" s="11"/>
      <c r="L209" s="20"/>
      <c r="M209" s="20"/>
      <c r="N209" s="20"/>
      <c r="O209" s="21" t="str">
        <f aca="false">IF(COUNTA(B209:N209)=0,"",IF(COUNTA(B209,E209,F209,G209,H209)&lt;5,"Missing info",IF(I209="Yes","Replay – not counted","Counted")))</f>
        <v/>
      </c>
      <c r="P209" s="21" t="str">
        <f aca="false">IF(OR(E209="",F209="",I209="Yes"),"",IF(COUNTIFS($E$6:E209,E209,$F$6:F209,F209)&gt;1,"Same room listed above – replay?",IF(AND(K209="Yes",N209=""),"Borderline – describe it in Notes","")))</f>
        <v/>
      </c>
      <c r="Q209" s="22" t="str">
        <f aca="false">IF(F209="","",IF(COUNTIF($F$6:F209,F209)=1,1,0))</f>
        <v/>
      </c>
      <c r="R209" s="22" t="str">
        <f aca="false">IF(H209="","",IF(COUNTIF($H$6:H209,H209)=1,1,0))</f>
        <v/>
      </c>
    </row>
    <row r="210" customFormat="false" ht="15" hidden="false" customHeight="false" outlineLevel="0" collapsed="false">
      <c r="A210" s="19" t="str">
        <f aca="false">IF(COUNTA(B210:N210)=0,"",ROW()-5)</f>
        <v/>
      </c>
      <c r="B210" s="11"/>
      <c r="C210" s="20"/>
      <c r="D210" s="11"/>
      <c r="E210" s="20"/>
      <c r="F210" s="20"/>
      <c r="G210" s="20"/>
      <c r="H210" s="20"/>
      <c r="I210" s="11"/>
      <c r="J210" s="11"/>
      <c r="K210" s="11"/>
      <c r="L210" s="20"/>
      <c r="M210" s="20"/>
      <c r="N210" s="20"/>
      <c r="O210" s="21" t="str">
        <f aca="false">IF(COUNTA(B210:N210)=0,"",IF(COUNTA(B210,E210,F210,G210,H210)&lt;5,"Missing info",IF(I210="Yes","Replay – not counted","Counted")))</f>
        <v/>
      </c>
      <c r="P210" s="21" t="str">
        <f aca="false">IF(OR(E210="",F210="",I210="Yes"),"",IF(COUNTIFS($E$6:E210,E210,$F$6:F210,F210)&gt;1,"Same room listed above – replay?",IF(AND(K210="Yes",N210=""),"Borderline – describe it in Notes","")))</f>
        <v/>
      </c>
      <c r="Q210" s="22" t="str">
        <f aca="false">IF(F210="","",IF(COUNTIF($F$6:F210,F210)=1,1,0))</f>
        <v/>
      </c>
      <c r="R210" s="22" t="str">
        <f aca="false">IF(H210="","",IF(COUNTIF($H$6:H210,H210)=1,1,0))</f>
        <v/>
      </c>
    </row>
    <row r="211" customFormat="false" ht="15" hidden="false" customHeight="false" outlineLevel="0" collapsed="false">
      <c r="A211" s="19" t="str">
        <f aca="false">IF(COUNTA(B211:N211)=0,"",ROW()-5)</f>
        <v/>
      </c>
      <c r="B211" s="11"/>
      <c r="C211" s="20"/>
      <c r="D211" s="11"/>
      <c r="E211" s="20"/>
      <c r="F211" s="20"/>
      <c r="G211" s="20"/>
      <c r="H211" s="20"/>
      <c r="I211" s="11"/>
      <c r="J211" s="11"/>
      <c r="K211" s="11"/>
      <c r="L211" s="20"/>
      <c r="M211" s="20"/>
      <c r="N211" s="20"/>
      <c r="O211" s="21" t="str">
        <f aca="false">IF(COUNTA(B211:N211)=0,"",IF(COUNTA(B211,E211,F211,G211,H211)&lt;5,"Missing info",IF(I211="Yes","Replay – not counted","Counted")))</f>
        <v/>
      </c>
      <c r="P211" s="21" t="str">
        <f aca="false">IF(OR(E211="",F211="",I211="Yes"),"",IF(COUNTIFS($E$6:E211,E211,$F$6:F211,F211)&gt;1,"Same room listed above – replay?",IF(AND(K211="Yes",N211=""),"Borderline – describe it in Notes","")))</f>
        <v/>
      </c>
      <c r="Q211" s="22" t="str">
        <f aca="false">IF(F211="","",IF(COUNTIF($F$6:F211,F211)=1,1,0))</f>
        <v/>
      </c>
      <c r="R211" s="22" t="str">
        <f aca="false">IF(H211="","",IF(COUNTIF($H$6:H211,H211)=1,1,0))</f>
        <v/>
      </c>
    </row>
    <row r="212" customFormat="false" ht="15" hidden="false" customHeight="false" outlineLevel="0" collapsed="false">
      <c r="A212" s="19" t="str">
        <f aca="false">IF(COUNTA(B212:N212)=0,"",ROW()-5)</f>
        <v/>
      </c>
      <c r="B212" s="11"/>
      <c r="C212" s="20"/>
      <c r="D212" s="11"/>
      <c r="E212" s="20"/>
      <c r="F212" s="20"/>
      <c r="G212" s="20"/>
      <c r="H212" s="20"/>
      <c r="I212" s="11"/>
      <c r="J212" s="11"/>
      <c r="K212" s="11"/>
      <c r="L212" s="20"/>
      <c r="M212" s="20"/>
      <c r="N212" s="20"/>
      <c r="O212" s="21" t="str">
        <f aca="false">IF(COUNTA(B212:N212)=0,"",IF(COUNTA(B212,E212,F212,G212,H212)&lt;5,"Missing info",IF(I212="Yes","Replay – not counted","Counted")))</f>
        <v/>
      </c>
      <c r="P212" s="21" t="str">
        <f aca="false">IF(OR(E212="",F212="",I212="Yes"),"",IF(COUNTIFS($E$6:E212,E212,$F$6:F212,F212)&gt;1,"Same room listed above – replay?",IF(AND(K212="Yes",N212=""),"Borderline – describe it in Notes","")))</f>
        <v/>
      </c>
      <c r="Q212" s="22" t="str">
        <f aca="false">IF(F212="","",IF(COUNTIF($F$6:F212,F212)=1,1,0))</f>
        <v/>
      </c>
      <c r="R212" s="22" t="str">
        <f aca="false">IF(H212="","",IF(COUNTIF($H$6:H212,H212)=1,1,0))</f>
        <v/>
      </c>
    </row>
    <row r="213" customFormat="false" ht="15" hidden="false" customHeight="false" outlineLevel="0" collapsed="false">
      <c r="A213" s="19" t="str">
        <f aca="false">IF(COUNTA(B213:N213)=0,"",ROW()-5)</f>
        <v/>
      </c>
      <c r="B213" s="11"/>
      <c r="C213" s="20"/>
      <c r="D213" s="11"/>
      <c r="E213" s="20"/>
      <c r="F213" s="20"/>
      <c r="G213" s="20"/>
      <c r="H213" s="20"/>
      <c r="I213" s="11"/>
      <c r="J213" s="11"/>
      <c r="K213" s="11"/>
      <c r="L213" s="20"/>
      <c r="M213" s="20"/>
      <c r="N213" s="20"/>
      <c r="O213" s="21" t="str">
        <f aca="false">IF(COUNTA(B213:N213)=0,"",IF(COUNTA(B213,E213,F213,G213,H213)&lt;5,"Missing info",IF(I213="Yes","Replay – not counted","Counted")))</f>
        <v/>
      </c>
      <c r="P213" s="21" t="str">
        <f aca="false">IF(OR(E213="",F213="",I213="Yes"),"",IF(COUNTIFS($E$6:E213,E213,$F$6:F213,F213)&gt;1,"Same room listed above – replay?",IF(AND(K213="Yes",N213=""),"Borderline – describe it in Notes","")))</f>
        <v/>
      </c>
      <c r="Q213" s="22" t="str">
        <f aca="false">IF(F213="","",IF(COUNTIF($F$6:F213,F213)=1,1,0))</f>
        <v/>
      </c>
      <c r="R213" s="22" t="str">
        <f aca="false">IF(H213="","",IF(COUNTIF($H$6:H213,H213)=1,1,0))</f>
        <v/>
      </c>
    </row>
    <row r="214" customFormat="false" ht="15" hidden="false" customHeight="false" outlineLevel="0" collapsed="false">
      <c r="A214" s="19" t="str">
        <f aca="false">IF(COUNTA(B214:N214)=0,"",ROW()-5)</f>
        <v/>
      </c>
      <c r="B214" s="11"/>
      <c r="C214" s="20"/>
      <c r="D214" s="11"/>
      <c r="E214" s="20"/>
      <c r="F214" s="20"/>
      <c r="G214" s="20"/>
      <c r="H214" s="20"/>
      <c r="I214" s="11"/>
      <c r="J214" s="11"/>
      <c r="K214" s="11"/>
      <c r="L214" s="20"/>
      <c r="M214" s="20"/>
      <c r="N214" s="20"/>
      <c r="O214" s="21" t="str">
        <f aca="false">IF(COUNTA(B214:N214)=0,"",IF(COUNTA(B214,E214,F214,G214,H214)&lt;5,"Missing info",IF(I214="Yes","Replay – not counted","Counted")))</f>
        <v/>
      </c>
      <c r="P214" s="21" t="str">
        <f aca="false">IF(OR(E214="",F214="",I214="Yes"),"",IF(COUNTIFS($E$6:E214,E214,$F$6:F214,F214)&gt;1,"Same room listed above – replay?",IF(AND(K214="Yes",N214=""),"Borderline – describe it in Notes","")))</f>
        <v/>
      </c>
      <c r="Q214" s="22" t="str">
        <f aca="false">IF(F214="","",IF(COUNTIF($F$6:F214,F214)=1,1,0))</f>
        <v/>
      </c>
      <c r="R214" s="22" t="str">
        <f aca="false">IF(H214="","",IF(COUNTIF($H$6:H214,H214)=1,1,0))</f>
        <v/>
      </c>
    </row>
    <row r="215" customFormat="false" ht="15" hidden="false" customHeight="false" outlineLevel="0" collapsed="false">
      <c r="A215" s="19" t="str">
        <f aca="false">IF(COUNTA(B215:N215)=0,"",ROW()-5)</f>
        <v/>
      </c>
      <c r="B215" s="11"/>
      <c r="C215" s="20"/>
      <c r="D215" s="11"/>
      <c r="E215" s="20"/>
      <c r="F215" s="20"/>
      <c r="G215" s="20"/>
      <c r="H215" s="20"/>
      <c r="I215" s="11"/>
      <c r="J215" s="11"/>
      <c r="K215" s="11"/>
      <c r="L215" s="20"/>
      <c r="M215" s="20"/>
      <c r="N215" s="20"/>
      <c r="O215" s="21" t="str">
        <f aca="false">IF(COUNTA(B215:N215)=0,"",IF(COUNTA(B215,E215,F215,G215,H215)&lt;5,"Missing info",IF(I215="Yes","Replay – not counted","Counted")))</f>
        <v/>
      </c>
      <c r="P215" s="21" t="str">
        <f aca="false">IF(OR(E215="",F215="",I215="Yes"),"",IF(COUNTIFS($E$6:E215,E215,$F$6:F215,F215)&gt;1,"Same room listed above – replay?",IF(AND(K215="Yes",N215=""),"Borderline – describe it in Notes","")))</f>
        <v/>
      </c>
      <c r="Q215" s="22" t="str">
        <f aca="false">IF(F215="","",IF(COUNTIF($F$6:F215,F215)=1,1,0))</f>
        <v/>
      </c>
      <c r="R215" s="22" t="str">
        <f aca="false">IF(H215="","",IF(COUNTIF($H$6:H215,H215)=1,1,0))</f>
        <v/>
      </c>
    </row>
    <row r="216" customFormat="false" ht="15" hidden="false" customHeight="false" outlineLevel="0" collapsed="false">
      <c r="A216" s="19" t="str">
        <f aca="false">IF(COUNTA(B216:N216)=0,"",ROW()-5)</f>
        <v/>
      </c>
      <c r="B216" s="11"/>
      <c r="C216" s="20"/>
      <c r="D216" s="11"/>
      <c r="E216" s="20"/>
      <c r="F216" s="20"/>
      <c r="G216" s="20"/>
      <c r="H216" s="20"/>
      <c r="I216" s="11"/>
      <c r="J216" s="11"/>
      <c r="K216" s="11"/>
      <c r="L216" s="20"/>
      <c r="M216" s="20"/>
      <c r="N216" s="20"/>
      <c r="O216" s="21" t="str">
        <f aca="false">IF(COUNTA(B216:N216)=0,"",IF(COUNTA(B216,E216,F216,G216,H216)&lt;5,"Missing info",IF(I216="Yes","Replay – not counted","Counted")))</f>
        <v/>
      </c>
      <c r="P216" s="21" t="str">
        <f aca="false">IF(OR(E216="",F216="",I216="Yes"),"",IF(COUNTIFS($E$6:E216,E216,$F$6:F216,F216)&gt;1,"Same room listed above – replay?",IF(AND(K216="Yes",N216=""),"Borderline – describe it in Notes","")))</f>
        <v/>
      </c>
      <c r="Q216" s="22" t="str">
        <f aca="false">IF(F216="","",IF(COUNTIF($F$6:F216,F216)=1,1,0))</f>
        <v/>
      </c>
      <c r="R216" s="22" t="str">
        <f aca="false">IF(H216="","",IF(COUNTIF($H$6:H216,H216)=1,1,0))</f>
        <v/>
      </c>
    </row>
    <row r="217" customFormat="false" ht="15" hidden="false" customHeight="false" outlineLevel="0" collapsed="false">
      <c r="A217" s="19" t="str">
        <f aca="false">IF(COUNTA(B217:N217)=0,"",ROW()-5)</f>
        <v/>
      </c>
      <c r="B217" s="11"/>
      <c r="C217" s="20"/>
      <c r="D217" s="11"/>
      <c r="E217" s="20"/>
      <c r="F217" s="20"/>
      <c r="G217" s="20"/>
      <c r="H217" s="20"/>
      <c r="I217" s="11"/>
      <c r="J217" s="11"/>
      <c r="K217" s="11"/>
      <c r="L217" s="20"/>
      <c r="M217" s="20"/>
      <c r="N217" s="20"/>
      <c r="O217" s="21" t="str">
        <f aca="false">IF(COUNTA(B217:N217)=0,"",IF(COUNTA(B217,E217,F217,G217,H217)&lt;5,"Missing info",IF(I217="Yes","Replay – not counted","Counted")))</f>
        <v/>
      </c>
      <c r="P217" s="21" t="str">
        <f aca="false">IF(OR(E217="",F217="",I217="Yes"),"",IF(COUNTIFS($E$6:E217,E217,$F$6:F217,F217)&gt;1,"Same room listed above – replay?",IF(AND(K217="Yes",N217=""),"Borderline – describe it in Notes","")))</f>
        <v/>
      </c>
      <c r="Q217" s="22" t="str">
        <f aca="false">IF(F217="","",IF(COUNTIF($F$6:F217,F217)=1,1,0))</f>
        <v/>
      </c>
      <c r="R217" s="22" t="str">
        <f aca="false">IF(H217="","",IF(COUNTIF($H$6:H217,H217)=1,1,0))</f>
        <v/>
      </c>
    </row>
    <row r="218" customFormat="false" ht="15" hidden="false" customHeight="false" outlineLevel="0" collapsed="false">
      <c r="A218" s="19" t="str">
        <f aca="false">IF(COUNTA(B218:N218)=0,"",ROW()-5)</f>
        <v/>
      </c>
      <c r="B218" s="11"/>
      <c r="C218" s="20"/>
      <c r="D218" s="11"/>
      <c r="E218" s="20"/>
      <c r="F218" s="20"/>
      <c r="G218" s="20"/>
      <c r="H218" s="20"/>
      <c r="I218" s="11"/>
      <c r="J218" s="11"/>
      <c r="K218" s="11"/>
      <c r="L218" s="20"/>
      <c r="M218" s="20"/>
      <c r="N218" s="20"/>
      <c r="O218" s="21" t="str">
        <f aca="false">IF(COUNTA(B218:N218)=0,"",IF(COUNTA(B218,E218,F218,G218,H218)&lt;5,"Missing info",IF(I218="Yes","Replay – not counted","Counted")))</f>
        <v/>
      </c>
      <c r="P218" s="21" t="str">
        <f aca="false">IF(OR(E218="",F218="",I218="Yes"),"",IF(COUNTIFS($E$6:E218,E218,$F$6:F218,F218)&gt;1,"Same room listed above – replay?",IF(AND(K218="Yes",N218=""),"Borderline – describe it in Notes","")))</f>
        <v/>
      </c>
      <c r="Q218" s="22" t="str">
        <f aca="false">IF(F218="","",IF(COUNTIF($F$6:F218,F218)=1,1,0))</f>
        <v/>
      </c>
      <c r="R218" s="22" t="str">
        <f aca="false">IF(H218="","",IF(COUNTIF($H$6:H218,H218)=1,1,0))</f>
        <v/>
      </c>
    </row>
    <row r="219" customFormat="false" ht="15" hidden="false" customHeight="false" outlineLevel="0" collapsed="false">
      <c r="A219" s="19" t="str">
        <f aca="false">IF(COUNTA(B219:N219)=0,"",ROW()-5)</f>
        <v/>
      </c>
      <c r="B219" s="11"/>
      <c r="C219" s="20"/>
      <c r="D219" s="11"/>
      <c r="E219" s="20"/>
      <c r="F219" s="20"/>
      <c r="G219" s="20"/>
      <c r="H219" s="20"/>
      <c r="I219" s="11"/>
      <c r="J219" s="11"/>
      <c r="K219" s="11"/>
      <c r="L219" s="20"/>
      <c r="M219" s="20"/>
      <c r="N219" s="20"/>
      <c r="O219" s="21" t="str">
        <f aca="false">IF(COUNTA(B219:N219)=0,"",IF(COUNTA(B219,E219,F219,G219,H219)&lt;5,"Missing info",IF(I219="Yes","Replay – not counted","Counted")))</f>
        <v/>
      </c>
      <c r="P219" s="21" t="str">
        <f aca="false">IF(OR(E219="",F219="",I219="Yes"),"",IF(COUNTIFS($E$6:E219,E219,$F$6:F219,F219)&gt;1,"Same room listed above – replay?",IF(AND(K219="Yes",N219=""),"Borderline – describe it in Notes","")))</f>
        <v/>
      </c>
      <c r="Q219" s="22" t="str">
        <f aca="false">IF(F219="","",IF(COUNTIF($F$6:F219,F219)=1,1,0))</f>
        <v/>
      </c>
      <c r="R219" s="22" t="str">
        <f aca="false">IF(H219="","",IF(COUNTIF($H$6:H219,H219)=1,1,0))</f>
        <v/>
      </c>
    </row>
    <row r="220" customFormat="false" ht="15" hidden="false" customHeight="false" outlineLevel="0" collapsed="false">
      <c r="A220" s="19" t="str">
        <f aca="false">IF(COUNTA(B220:N220)=0,"",ROW()-5)</f>
        <v/>
      </c>
      <c r="B220" s="11"/>
      <c r="C220" s="20"/>
      <c r="D220" s="11"/>
      <c r="E220" s="20"/>
      <c r="F220" s="20"/>
      <c r="G220" s="20"/>
      <c r="H220" s="20"/>
      <c r="I220" s="11"/>
      <c r="J220" s="11"/>
      <c r="K220" s="11"/>
      <c r="L220" s="20"/>
      <c r="M220" s="20"/>
      <c r="N220" s="20"/>
      <c r="O220" s="21" t="str">
        <f aca="false">IF(COUNTA(B220:N220)=0,"",IF(COUNTA(B220,E220,F220,G220,H220)&lt;5,"Missing info",IF(I220="Yes","Replay – not counted","Counted")))</f>
        <v/>
      </c>
      <c r="P220" s="21" t="str">
        <f aca="false">IF(OR(E220="",F220="",I220="Yes"),"",IF(COUNTIFS($E$6:E220,E220,$F$6:F220,F220)&gt;1,"Same room listed above – replay?",IF(AND(K220="Yes",N220=""),"Borderline – describe it in Notes","")))</f>
        <v/>
      </c>
      <c r="Q220" s="22" t="str">
        <f aca="false">IF(F220="","",IF(COUNTIF($F$6:F220,F220)=1,1,0))</f>
        <v/>
      </c>
      <c r="R220" s="22" t="str">
        <f aca="false">IF(H220="","",IF(COUNTIF($H$6:H220,H220)=1,1,0))</f>
        <v/>
      </c>
    </row>
    <row r="221" customFormat="false" ht="15" hidden="false" customHeight="false" outlineLevel="0" collapsed="false">
      <c r="A221" s="19" t="str">
        <f aca="false">IF(COUNTA(B221:N221)=0,"",ROW()-5)</f>
        <v/>
      </c>
      <c r="B221" s="11"/>
      <c r="C221" s="20"/>
      <c r="D221" s="11"/>
      <c r="E221" s="20"/>
      <c r="F221" s="20"/>
      <c r="G221" s="20"/>
      <c r="H221" s="20"/>
      <c r="I221" s="11"/>
      <c r="J221" s="11"/>
      <c r="K221" s="11"/>
      <c r="L221" s="20"/>
      <c r="M221" s="20"/>
      <c r="N221" s="20"/>
      <c r="O221" s="21" t="str">
        <f aca="false">IF(COUNTA(B221:N221)=0,"",IF(COUNTA(B221,E221,F221,G221,H221)&lt;5,"Missing info",IF(I221="Yes","Replay – not counted","Counted")))</f>
        <v/>
      </c>
      <c r="P221" s="21" t="str">
        <f aca="false">IF(OR(E221="",F221="",I221="Yes"),"",IF(COUNTIFS($E$6:E221,E221,$F$6:F221,F221)&gt;1,"Same room listed above – replay?",IF(AND(K221="Yes",N221=""),"Borderline – describe it in Notes","")))</f>
        <v/>
      </c>
      <c r="Q221" s="22" t="str">
        <f aca="false">IF(F221="","",IF(COUNTIF($F$6:F221,F221)=1,1,0))</f>
        <v/>
      </c>
      <c r="R221" s="22" t="str">
        <f aca="false">IF(H221="","",IF(COUNTIF($H$6:H221,H221)=1,1,0))</f>
        <v/>
      </c>
    </row>
    <row r="222" customFormat="false" ht="15" hidden="false" customHeight="false" outlineLevel="0" collapsed="false">
      <c r="A222" s="19" t="str">
        <f aca="false">IF(COUNTA(B222:N222)=0,"",ROW()-5)</f>
        <v/>
      </c>
      <c r="B222" s="11"/>
      <c r="C222" s="20"/>
      <c r="D222" s="11"/>
      <c r="E222" s="20"/>
      <c r="F222" s="20"/>
      <c r="G222" s="20"/>
      <c r="H222" s="20"/>
      <c r="I222" s="11"/>
      <c r="J222" s="11"/>
      <c r="K222" s="11"/>
      <c r="L222" s="20"/>
      <c r="M222" s="20"/>
      <c r="N222" s="20"/>
      <c r="O222" s="21" t="str">
        <f aca="false">IF(COUNTA(B222:N222)=0,"",IF(COUNTA(B222,E222,F222,G222,H222)&lt;5,"Missing info",IF(I222="Yes","Replay – not counted","Counted")))</f>
        <v/>
      </c>
      <c r="P222" s="21" t="str">
        <f aca="false">IF(OR(E222="",F222="",I222="Yes"),"",IF(COUNTIFS($E$6:E222,E222,$F$6:F222,F222)&gt;1,"Same room listed above – replay?",IF(AND(K222="Yes",N222=""),"Borderline – describe it in Notes","")))</f>
        <v/>
      </c>
      <c r="Q222" s="22" t="str">
        <f aca="false">IF(F222="","",IF(COUNTIF($F$6:F222,F222)=1,1,0))</f>
        <v/>
      </c>
      <c r="R222" s="22" t="str">
        <f aca="false">IF(H222="","",IF(COUNTIF($H$6:H222,H222)=1,1,0))</f>
        <v/>
      </c>
    </row>
    <row r="223" customFormat="false" ht="15" hidden="false" customHeight="false" outlineLevel="0" collapsed="false">
      <c r="A223" s="19" t="str">
        <f aca="false">IF(COUNTA(B223:N223)=0,"",ROW()-5)</f>
        <v/>
      </c>
      <c r="B223" s="11"/>
      <c r="C223" s="20"/>
      <c r="D223" s="11"/>
      <c r="E223" s="20"/>
      <c r="F223" s="20"/>
      <c r="G223" s="20"/>
      <c r="H223" s="20"/>
      <c r="I223" s="11"/>
      <c r="J223" s="11"/>
      <c r="K223" s="11"/>
      <c r="L223" s="20"/>
      <c r="M223" s="20"/>
      <c r="N223" s="20"/>
      <c r="O223" s="21" t="str">
        <f aca="false">IF(COUNTA(B223:N223)=0,"",IF(COUNTA(B223,E223,F223,G223,H223)&lt;5,"Missing info",IF(I223="Yes","Replay – not counted","Counted")))</f>
        <v/>
      </c>
      <c r="P223" s="21" t="str">
        <f aca="false">IF(OR(E223="",F223="",I223="Yes"),"",IF(COUNTIFS($E$6:E223,E223,$F$6:F223,F223)&gt;1,"Same room listed above – replay?",IF(AND(K223="Yes",N223=""),"Borderline – describe it in Notes","")))</f>
        <v/>
      </c>
      <c r="Q223" s="22" t="str">
        <f aca="false">IF(F223="","",IF(COUNTIF($F$6:F223,F223)=1,1,0))</f>
        <v/>
      </c>
      <c r="R223" s="22" t="str">
        <f aca="false">IF(H223="","",IF(COUNTIF($H$6:H223,H223)=1,1,0))</f>
        <v/>
      </c>
    </row>
    <row r="224" customFormat="false" ht="15" hidden="false" customHeight="false" outlineLevel="0" collapsed="false">
      <c r="A224" s="19" t="str">
        <f aca="false">IF(COUNTA(B224:N224)=0,"",ROW()-5)</f>
        <v/>
      </c>
      <c r="B224" s="11"/>
      <c r="C224" s="20"/>
      <c r="D224" s="11"/>
      <c r="E224" s="20"/>
      <c r="F224" s="20"/>
      <c r="G224" s="20"/>
      <c r="H224" s="20"/>
      <c r="I224" s="11"/>
      <c r="J224" s="11"/>
      <c r="K224" s="11"/>
      <c r="L224" s="20"/>
      <c r="M224" s="20"/>
      <c r="N224" s="20"/>
      <c r="O224" s="21" t="str">
        <f aca="false">IF(COUNTA(B224:N224)=0,"",IF(COUNTA(B224,E224,F224,G224,H224)&lt;5,"Missing info",IF(I224="Yes","Replay – not counted","Counted")))</f>
        <v/>
      </c>
      <c r="P224" s="21" t="str">
        <f aca="false">IF(OR(E224="",F224="",I224="Yes"),"",IF(COUNTIFS($E$6:E224,E224,$F$6:F224,F224)&gt;1,"Same room listed above – replay?",IF(AND(K224="Yes",N224=""),"Borderline – describe it in Notes","")))</f>
        <v/>
      </c>
      <c r="Q224" s="22" t="str">
        <f aca="false">IF(F224="","",IF(COUNTIF($F$6:F224,F224)=1,1,0))</f>
        <v/>
      </c>
      <c r="R224" s="22" t="str">
        <f aca="false">IF(H224="","",IF(COUNTIF($H$6:H224,H224)=1,1,0))</f>
        <v/>
      </c>
    </row>
    <row r="225" customFormat="false" ht="15" hidden="false" customHeight="false" outlineLevel="0" collapsed="false">
      <c r="A225" s="19" t="str">
        <f aca="false">IF(COUNTA(B225:N225)=0,"",ROW()-5)</f>
        <v/>
      </c>
      <c r="B225" s="11"/>
      <c r="C225" s="20"/>
      <c r="D225" s="11"/>
      <c r="E225" s="20"/>
      <c r="F225" s="20"/>
      <c r="G225" s="20"/>
      <c r="H225" s="20"/>
      <c r="I225" s="11"/>
      <c r="J225" s="11"/>
      <c r="K225" s="11"/>
      <c r="L225" s="20"/>
      <c r="M225" s="20"/>
      <c r="N225" s="20"/>
      <c r="O225" s="21" t="str">
        <f aca="false">IF(COUNTA(B225:N225)=0,"",IF(COUNTA(B225,E225,F225,G225,H225)&lt;5,"Missing info",IF(I225="Yes","Replay – not counted","Counted")))</f>
        <v/>
      </c>
      <c r="P225" s="21" t="str">
        <f aca="false">IF(OR(E225="",F225="",I225="Yes"),"",IF(COUNTIFS($E$6:E225,E225,$F$6:F225,F225)&gt;1,"Same room listed above – replay?",IF(AND(K225="Yes",N225=""),"Borderline – describe it in Notes","")))</f>
        <v/>
      </c>
      <c r="Q225" s="22" t="str">
        <f aca="false">IF(F225="","",IF(COUNTIF($F$6:F225,F225)=1,1,0))</f>
        <v/>
      </c>
      <c r="R225" s="22" t="str">
        <f aca="false">IF(H225="","",IF(COUNTIF($H$6:H225,H225)=1,1,0))</f>
        <v/>
      </c>
    </row>
    <row r="226" customFormat="false" ht="15" hidden="false" customHeight="false" outlineLevel="0" collapsed="false">
      <c r="A226" s="19" t="str">
        <f aca="false">IF(COUNTA(B226:N226)=0,"",ROW()-5)</f>
        <v/>
      </c>
      <c r="B226" s="11"/>
      <c r="C226" s="20"/>
      <c r="D226" s="11"/>
      <c r="E226" s="20"/>
      <c r="F226" s="20"/>
      <c r="G226" s="20"/>
      <c r="H226" s="20"/>
      <c r="I226" s="11"/>
      <c r="J226" s="11"/>
      <c r="K226" s="11"/>
      <c r="L226" s="20"/>
      <c r="M226" s="20"/>
      <c r="N226" s="20"/>
      <c r="O226" s="21" t="str">
        <f aca="false">IF(COUNTA(B226:N226)=0,"",IF(COUNTA(B226,E226,F226,G226,H226)&lt;5,"Missing info",IF(I226="Yes","Replay – not counted","Counted")))</f>
        <v/>
      </c>
      <c r="P226" s="21" t="str">
        <f aca="false">IF(OR(E226="",F226="",I226="Yes"),"",IF(COUNTIFS($E$6:E226,E226,$F$6:F226,F226)&gt;1,"Same room listed above – replay?",IF(AND(K226="Yes",N226=""),"Borderline – describe it in Notes","")))</f>
        <v/>
      </c>
      <c r="Q226" s="22" t="str">
        <f aca="false">IF(F226="","",IF(COUNTIF($F$6:F226,F226)=1,1,0))</f>
        <v/>
      </c>
      <c r="R226" s="22" t="str">
        <f aca="false">IF(H226="","",IF(COUNTIF($H$6:H226,H226)=1,1,0))</f>
        <v/>
      </c>
    </row>
    <row r="227" customFormat="false" ht="15" hidden="false" customHeight="false" outlineLevel="0" collapsed="false">
      <c r="A227" s="19" t="str">
        <f aca="false">IF(COUNTA(B227:N227)=0,"",ROW()-5)</f>
        <v/>
      </c>
      <c r="B227" s="11"/>
      <c r="C227" s="20"/>
      <c r="D227" s="11"/>
      <c r="E227" s="20"/>
      <c r="F227" s="20"/>
      <c r="G227" s="20"/>
      <c r="H227" s="20"/>
      <c r="I227" s="11"/>
      <c r="J227" s="11"/>
      <c r="K227" s="11"/>
      <c r="L227" s="20"/>
      <c r="M227" s="20"/>
      <c r="N227" s="20"/>
      <c r="O227" s="21" t="str">
        <f aca="false">IF(COUNTA(B227:N227)=0,"",IF(COUNTA(B227,E227,F227,G227,H227)&lt;5,"Missing info",IF(I227="Yes","Replay – not counted","Counted")))</f>
        <v/>
      </c>
      <c r="P227" s="21" t="str">
        <f aca="false">IF(OR(E227="",F227="",I227="Yes"),"",IF(COUNTIFS($E$6:E227,E227,$F$6:F227,F227)&gt;1,"Same room listed above – replay?",IF(AND(K227="Yes",N227=""),"Borderline – describe it in Notes","")))</f>
        <v/>
      </c>
      <c r="Q227" s="22" t="str">
        <f aca="false">IF(F227="","",IF(COUNTIF($F$6:F227,F227)=1,1,0))</f>
        <v/>
      </c>
      <c r="R227" s="22" t="str">
        <f aca="false">IF(H227="","",IF(COUNTIF($H$6:H227,H227)=1,1,0))</f>
        <v/>
      </c>
    </row>
    <row r="228" customFormat="false" ht="15" hidden="false" customHeight="false" outlineLevel="0" collapsed="false">
      <c r="A228" s="19" t="str">
        <f aca="false">IF(COUNTA(B228:N228)=0,"",ROW()-5)</f>
        <v/>
      </c>
      <c r="B228" s="11"/>
      <c r="C228" s="20"/>
      <c r="D228" s="11"/>
      <c r="E228" s="20"/>
      <c r="F228" s="20"/>
      <c r="G228" s="20"/>
      <c r="H228" s="20"/>
      <c r="I228" s="11"/>
      <c r="J228" s="11"/>
      <c r="K228" s="11"/>
      <c r="L228" s="20"/>
      <c r="M228" s="20"/>
      <c r="N228" s="20"/>
      <c r="O228" s="21" t="str">
        <f aca="false">IF(COUNTA(B228:N228)=0,"",IF(COUNTA(B228,E228,F228,G228,H228)&lt;5,"Missing info",IF(I228="Yes","Replay – not counted","Counted")))</f>
        <v/>
      </c>
      <c r="P228" s="21" t="str">
        <f aca="false">IF(OR(E228="",F228="",I228="Yes"),"",IF(COUNTIFS($E$6:E228,E228,$F$6:F228,F228)&gt;1,"Same room listed above – replay?",IF(AND(K228="Yes",N228=""),"Borderline – describe it in Notes","")))</f>
        <v/>
      </c>
      <c r="Q228" s="22" t="str">
        <f aca="false">IF(F228="","",IF(COUNTIF($F$6:F228,F228)=1,1,0))</f>
        <v/>
      </c>
      <c r="R228" s="22" t="str">
        <f aca="false">IF(H228="","",IF(COUNTIF($H$6:H228,H228)=1,1,0))</f>
        <v/>
      </c>
    </row>
    <row r="229" customFormat="false" ht="15" hidden="false" customHeight="false" outlineLevel="0" collapsed="false">
      <c r="A229" s="19" t="str">
        <f aca="false">IF(COUNTA(B229:N229)=0,"",ROW()-5)</f>
        <v/>
      </c>
      <c r="B229" s="11"/>
      <c r="C229" s="20"/>
      <c r="D229" s="11"/>
      <c r="E229" s="20"/>
      <c r="F229" s="20"/>
      <c r="G229" s="20"/>
      <c r="H229" s="20"/>
      <c r="I229" s="11"/>
      <c r="J229" s="11"/>
      <c r="K229" s="11"/>
      <c r="L229" s="20"/>
      <c r="M229" s="20"/>
      <c r="N229" s="20"/>
      <c r="O229" s="21" t="str">
        <f aca="false">IF(COUNTA(B229:N229)=0,"",IF(COUNTA(B229,E229,F229,G229,H229)&lt;5,"Missing info",IF(I229="Yes","Replay – not counted","Counted")))</f>
        <v/>
      </c>
      <c r="P229" s="21" t="str">
        <f aca="false">IF(OR(E229="",F229="",I229="Yes"),"",IF(COUNTIFS($E$6:E229,E229,$F$6:F229,F229)&gt;1,"Same room listed above – replay?",IF(AND(K229="Yes",N229=""),"Borderline – describe it in Notes","")))</f>
        <v/>
      </c>
      <c r="Q229" s="22" t="str">
        <f aca="false">IF(F229="","",IF(COUNTIF($F$6:F229,F229)=1,1,0))</f>
        <v/>
      </c>
      <c r="R229" s="22" t="str">
        <f aca="false">IF(H229="","",IF(COUNTIF($H$6:H229,H229)=1,1,0))</f>
        <v/>
      </c>
    </row>
    <row r="230" customFormat="false" ht="15" hidden="false" customHeight="false" outlineLevel="0" collapsed="false">
      <c r="A230" s="19" t="str">
        <f aca="false">IF(COUNTA(B230:N230)=0,"",ROW()-5)</f>
        <v/>
      </c>
      <c r="B230" s="11"/>
      <c r="C230" s="20"/>
      <c r="D230" s="11"/>
      <c r="E230" s="20"/>
      <c r="F230" s="20"/>
      <c r="G230" s="20"/>
      <c r="H230" s="20"/>
      <c r="I230" s="11"/>
      <c r="J230" s="11"/>
      <c r="K230" s="11"/>
      <c r="L230" s="20"/>
      <c r="M230" s="20"/>
      <c r="N230" s="20"/>
      <c r="O230" s="21" t="str">
        <f aca="false">IF(COUNTA(B230:N230)=0,"",IF(COUNTA(B230,E230,F230,G230,H230)&lt;5,"Missing info",IF(I230="Yes","Replay – not counted","Counted")))</f>
        <v/>
      </c>
      <c r="P230" s="21" t="str">
        <f aca="false">IF(OR(E230="",F230="",I230="Yes"),"",IF(COUNTIFS($E$6:E230,E230,$F$6:F230,F230)&gt;1,"Same room listed above – replay?",IF(AND(K230="Yes",N230=""),"Borderline – describe it in Notes","")))</f>
        <v/>
      </c>
      <c r="Q230" s="22" t="str">
        <f aca="false">IF(F230="","",IF(COUNTIF($F$6:F230,F230)=1,1,0))</f>
        <v/>
      </c>
      <c r="R230" s="22" t="str">
        <f aca="false">IF(H230="","",IF(COUNTIF($H$6:H230,H230)=1,1,0))</f>
        <v/>
      </c>
    </row>
    <row r="231" customFormat="false" ht="15" hidden="false" customHeight="false" outlineLevel="0" collapsed="false">
      <c r="A231" s="19" t="str">
        <f aca="false">IF(COUNTA(B231:N231)=0,"",ROW()-5)</f>
        <v/>
      </c>
      <c r="B231" s="11"/>
      <c r="C231" s="20"/>
      <c r="D231" s="11"/>
      <c r="E231" s="20"/>
      <c r="F231" s="20"/>
      <c r="G231" s="20"/>
      <c r="H231" s="20"/>
      <c r="I231" s="11"/>
      <c r="J231" s="11"/>
      <c r="K231" s="11"/>
      <c r="L231" s="20"/>
      <c r="M231" s="20"/>
      <c r="N231" s="20"/>
      <c r="O231" s="21" t="str">
        <f aca="false">IF(COUNTA(B231:N231)=0,"",IF(COUNTA(B231,E231,F231,G231,H231)&lt;5,"Missing info",IF(I231="Yes","Replay – not counted","Counted")))</f>
        <v/>
      </c>
      <c r="P231" s="21" t="str">
        <f aca="false">IF(OR(E231="",F231="",I231="Yes"),"",IF(COUNTIFS($E$6:E231,E231,$F$6:F231,F231)&gt;1,"Same room listed above – replay?",IF(AND(K231="Yes",N231=""),"Borderline – describe it in Notes","")))</f>
        <v/>
      </c>
      <c r="Q231" s="22" t="str">
        <f aca="false">IF(F231="","",IF(COUNTIF($F$6:F231,F231)=1,1,0))</f>
        <v/>
      </c>
      <c r="R231" s="22" t="str">
        <f aca="false">IF(H231="","",IF(COUNTIF($H$6:H231,H231)=1,1,0))</f>
        <v/>
      </c>
    </row>
    <row r="232" customFormat="false" ht="15" hidden="false" customHeight="false" outlineLevel="0" collapsed="false">
      <c r="A232" s="19" t="str">
        <f aca="false">IF(COUNTA(B232:N232)=0,"",ROW()-5)</f>
        <v/>
      </c>
      <c r="B232" s="11"/>
      <c r="C232" s="20"/>
      <c r="D232" s="11"/>
      <c r="E232" s="20"/>
      <c r="F232" s="20"/>
      <c r="G232" s="20"/>
      <c r="H232" s="20"/>
      <c r="I232" s="11"/>
      <c r="J232" s="11"/>
      <c r="K232" s="11"/>
      <c r="L232" s="20"/>
      <c r="M232" s="20"/>
      <c r="N232" s="20"/>
      <c r="O232" s="21" t="str">
        <f aca="false">IF(COUNTA(B232:N232)=0,"",IF(COUNTA(B232,E232,F232,G232,H232)&lt;5,"Missing info",IF(I232="Yes","Replay – not counted","Counted")))</f>
        <v/>
      </c>
      <c r="P232" s="21" t="str">
        <f aca="false">IF(OR(E232="",F232="",I232="Yes"),"",IF(COUNTIFS($E$6:E232,E232,$F$6:F232,F232)&gt;1,"Same room listed above – replay?",IF(AND(K232="Yes",N232=""),"Borderline – describe it in Notes","")))</f>
        <v/>
      </c>
      <c r="Q232" s="22" t="str">
        <f aca="false">IF(F232="","",IF(COUNTIF($F$6:F232,F232)=1,1,0))</f>
        <v/>
      </c>
      <c r="R232" s="22" t="str">
        <f aca="false">IF(H232="","",IF(COUNTIF($H$6:H232,H232)=1,1,0))</f>
        <v/>
      </c>
    </row>
    <row r="233" customFormat="false" ht="15" hidden="false" customHeight="false" outlineLevel="0" collapsed="false">
      <c r="A233" s="19" t="str">
        <f aca="false">IF(COUNTA(B233:N233)=0,"",ROW()-5)</f>
        <v/>
      </c>
      <c r="B233" s="11"/>
      <c r="C233" s="20"/>
      <c r="D233" s="11"/>
      <c r="E233" s="20"/>
      <c r="F233" s="20"/>
      <c r="G233" s="20"/>
      <c r="H233" s="20"/>
      <c r="I233" s="11"/>
      <c r="J233" s="11"/>
      <c r="K233" s="11"/>
      <c r="L233" s="20"/>
      <c r="M233" s="20"/>
      <c r="N233" s="20"/>
      <c r="O233" s="21" t="str">
        <f aca="false">IF(COUNTA(B233:N233)=0,"",IF(COUNTA(B233,E233,F233,G233,H233)&lt;5,"Missing info",IF(I233="Yes","Replay – not counted","Counted")))</f>
        <v/>
      </c>
      <c r="P233" s="21" t="str">
        <f aca="false">IF(OR(E233="",F233="",I233="Yes"),"",IF(COUNTIFS($E$6:E233,E233,$F$6:F233,F233)&gt;1,"Same room listed above – replay?",IF(AND(K233="Yes",N233=""),"Borderline – describe it in Notes","")))</f>
        <v/>
      </c>
      <c r="Q233" s="22" t="str">
        <f aca="false">IF(F233="","",IF(COUNTIF($F$6:F233,F233)=1,1,0))</f>
        <v/>
      </c>
      <c r="R233" s="22" t="str">
        <f aca="false">IF(H233="","",IF(COUNTIF($H$6:H233,H233)=1,1,0))</f>
        <v/>
      </c>
    </row>
    <row r="234" customFormat="false" ht="15" hidden="false" customHeight="false" outlineLevel="0" collapsed="false">
      <c r="A234" s="19" t="str">
        <f aca="false">IF(COUNTA(B234:N234)=0,"",ROW()-5)</f>
        <v/>
      </c>
      <c r="B234" s="11"/>
      <c r="C234" s="20"/>
      <c r="D234" s="11"/>
      <c r="E234" s="20"/>
      <c r="F234" s="20"/>
      <c r="G234" s="20"/>
      <c r="H234" s="20"/>
      <c r="I234" s="11"/>
      <c r="J234" s="11"/>
      <c r="K234" s="11"/>
      <c r="L234" s="20"/>
      <c r="M234" s="20"/>
      <c r="N234" s="20"/>
      <c r="O234" s="21" t="str">
        <f aca="false">IF(COUNTA(B234:N234)=0,"",IF(COUNTA(B234,E234,F234,G234,H234)&lt;5,"Missing info",IF(I234="Yes","Replay – not counted","Counted")))</f>
        <v/>
      </c>
      <c r="P234" s="21" t="str">
        <f aca="false">IF(OR(E234="",F234="",I234="Yes"),"",IF(COUNTIFS($E$6:E234,E234,$F$6:F234,F234)&gt;1,"Same room listed above – replay?",IF(AND(K234="Yes",N234=""),"Borderline – describe it in Notes","")))</f>
        <v/>
      </c>
      <c r="Q234" s="22" t="str">
        <f aca="false">IF(F234="","",IF(COUNTIF($F$6:F234,F234)=1,1,0))</f>
        <v/>
      </c>
      <c r="R234" s="22" t="str">
        <f aca="false">IF(H234="","",IF(COUNTIF($H$6:H234,H234)=1,1,0))</f>
        <v/>
      </c>
    </row>
    <row r="235" customFormat="false" ht="15" hidden="false" customHeight="false" outlineLevel="0" collapsed="false">
      <c r="A235" s="19" t="str">
        <f aca="false">IF(COUNTA(B235:N235)=0,"",ROW()-5)</f>
        <v/>
      </c>
      <c r="B235" s="11"/>
      <c r="C235" s="20"/>
      <c r="D235" s="11"/>
      <c r="E235" s="20"/>
      <c r="F235" s="20"/>
      <c r="G235" s="20"/>
      <c r="H235" s="20"/>
      <c r="I235" s="11"/>
      <c r="J235" s="11"/>
      <c r="K235" s="11"/>
      <c r="L235" s="20"/>
      <c r="M235" s="20"/>
      <c r="N235" s="20"/>
      <c r="O235" s="21" t="str">
        <f aca="false">IF(COUNTA(B235:N235)=0,"",IF(COUNTA(B235,E235,F235,G235,H235)&lt;5,"Missing info",IF(I235="Yes","Replay – not counted","Counted")))</f>
        <v/>
      </c>
      <c r="P235" s="21" t="str">
        <f aca="false">IF(OR(E235="",F235="",I235="Yes"),"",IF(COUNTIFS($E$6:E235,E235,$F$6:F235,F235)&gt;1,"Same room listed above – replay?",IF(AND(K235="Yes",N235=""),"Borderline – describe it in Notes","")))</f>
        <v/>
      </c>
      <c r="Q235" s="22" t="str">
        <f aca="false">IF(F235="","",IF(COUNTIF($F$6:F235,F235)=1,1,0))</f>
        <v/>
      </c>
      <c r="R235" s="22" t="str">
        <f aca="false">IF(H235="","",IF(COUNTIF($H$6:H235,H235)=1,1,0))</f>
        <v/>
      </c>
    </row>
    <row r="236" customFormat="false" ht="15" hidden="false" customHeight="false" outlineLevel="0" collapsed="false">
      <c r="A236" s="19" t="str">
        <f aca="false">IF(COUNTA(B236:N236)=0,"",ROW()-5)</f>
        <v/>
      </c>
      <c r="B236" s="11"/>
      <c r="C236" s="20"/>
      <c r="D236" s="11"/>
      <c r="E236" s="20"/>
      <c r="F236" s="20"/>
      <c r="G236" s="20"/>
      <c r="H236" s="20"/>
      <c r="I236" s="11"/>
      <c r="J236" s="11"/>
      <c r="K236" s="11"/>
      <c r="L236" s="20"/>
      <c r="M236" s="20"/>
      <c r="N236" s="20"/>
      <c r="O236" s="21" t="str">
        <f aca="false">IF(COUNTA(B236:N236)=0,"",IF(COUNTA(B236,E236,F236,G236,H236)&lt;5,"Missing info",IF(I236="Yes","Replay – not counted","Counted")))</f>
        <v/>
      </c>
      <c r="P236" s="21" t="str">
        <f aca="false">IF(OR(E236="",F236="",I236="Yes"),"",IF(COUNTIFS($E$6:E236,E236,$F$6:F236,F236)&gt;1,"Same room listed above – replay?",IF(AND(K236="Yes",N236=""),"Borderline – describe it in Notes","")))</f>
        <v/>
      </c>
      <c r="Q236" s="22" t="str">
        <f aca="false">IF(F236="","",IF(COUNTIF($F$6:F236,F236)=1,1,0))</f>
        <v/>
      </c>
      <c r="R236" s="22" t="str">
        <f aca="false">IF(H236="","",IF(COUNTIF($H$6:H236,H236)=1,1,0))</f>
        <v/>
      </c>
    </row>
    <row r="237" customFormat="false" ht="15" hidden="false" customHeight="false" outlineLevel="0" collapsed="false">
      <c r="A237" s="19" t="str">
        <f aca="false">IF(COUNTA(B237:N237)=0,"",ROW()-5)</f>
        <v/>
      </c>
      <c r="B237" s="11"/>
      <c r="C237" s="20"/>
      <c r="D237" s="11"/>
      <c r="E237" s="20"/>
      <c r="F237" s="20"/>
      <c r="G237" s="20"/>
      <c r="H237" s="20"/>
      <c r="I237" s="11"/>
      <c r="J237" s="11"/>
      <c r="K237" s="11"/>
      <c r="L237" s="20"/>
      <c r="M237" s="20"/>
      <c r="N237" s="20"/>
      <c r="O237" s="21" t="str">
        <f aca="false">IF(COUNTA(B237:N237)=0,"",IF(COUNTA(B237,E237,F237,G237,H237)&lt;5,"Missing info",IF(I237="Yes","Replay – not counted","Counted")))</f>
        <v/>
      </c>
      <c r="P237" s="21" t="str">
        <f aca="false">IF(OR(E237="",F237="",I237="Yes"),"",IF(COUNTIFS($E$6:E237,E237,$F$6:F237,F237)&gt;1,"Same room listed above – replay?",IF(AND(K237="Yes",N237=""),"Borderline – describe it in Notes","")))</f>
        <v/>
      </c>
      <c r="Q237" s="22" t="str">
        <f aca="false">IF(F237="","",IF(COUNTIF($F$6:F237,F237)=1,1,0))</f>
        <v/>
      </c>
      <c r="R237" s="22" t="str">
        <f aca="false">IF(H237="","",IF(COUNTIF($H$6:H237,H237)=1,1,0))</f>
        <v/>
      </c>
    </row>
    <row r="238" customFormat="false" ht="15" hidden="false" customHeight="false" outlineLevel="0" collapsed="false">
      <c r="A238" s="19" t="str">
        <f aca="false">IF(COUNTA(B238:N238)=0,"",ROW()-5)</f>
        <v/>
      </c>
      <c r="B238" s="11"/>
      <c r="C238" s="20"/>
      <c r="D238" s="11"/>
      <c r="E238" s="20"/>
      <c r="F238" s="20"/>
      <c r="G238" s="20"/>
      <c r="H238" s="20"/>
      <c r="I238" s="11"/>
      <c r="J238" s="11"/>
      <c r="K238" s="11"/>
      <c r="L238" s="20"/>
      <c r="M238" s="20"/>
      <c r="N238" s="20"/>
      <c r="O238" s="21" t="str">
        <f aca="false">IF(COUNTA(B238:N238)=0,"",IF(COUNTA(B238,E238,F238,G238,H238)&lt;5,"Missing info",IF(I238="Yes","Replay – not counted","Counted")))</f>
        <v/>
      </c>
      <c r="P238" s="21" t="str">
        <f aca="false">IF(OR(E238="",F238="",I238="Yes"),"",IF(COUNTIFS($E$6:E238,E238,$F$6:F238,F238)&gt;1,"Same room listed above – replay?",IF(AND(K238="Yes",N238=""),"Borderline – describe it in Notes","")))</f>
        <v/>
      </c>
      <c r="Q238" s="22" t="str">
        <f aca="false">IF(F238="","",IF(COUNTIF($F$6:F238,F238)=1,1,0))</f>
        <v/>
      </c>
      <c r="R238" s="22" t="str">
        <f aca="false">IF(H238="","",IF(COUNTIF($H$6:H238,H238)=1,1,0))</f>
        <v/>
      </c>
    </row>
    <row r="239" customFormat="false" ht="15" hidden="false" customHeight="false" outlineLevel="0" collapsed="false">
      <c r="A239" s="19" t="str">
        <f aca="false">IF(COUNTA(B239:N239)=0,"",ROW()-5)</f>
        <v/>
      </c>
      <c r="B239" s="11"/>
      <c r="C239" s="20"/>
      <c r="D239" s="11"/>
      <c r="E239" s="20"/>
      <c r="F239" s="20"/>
      <c r="G239" s="20"/>
      <c r="H239" s="20"/>
      <c r="I239" s="11"/>
      <c r="J239" s="11"/>
      <c r="K239" s="11"/>
      <c r="L239" s="20"/>
      <c r="M239" s="20"/>
      <c r="N239" s="20"/>
      <c r="O239" s="21" t="str">
        <f aca="false">IF(COUNTA(B239:N239)=0,"",IF(COUNTA(B239,E239,F239,G239,H239)&lt;5,"Missing info",IF(I239="Yes","Replay – not counted","Counted")))</f>
        <v/>
      </c>
      <c r="P239" s="21" t="str">
        <f aca="false">IF(OR(E239="",F239="",I239="Yes"),"",IF(COUNTIFS($E$6:E239,E239,$F$6:F239,F239)&gt;1,"Same room listed above – replay?",IF(AND(K239="Yes",N239=""),"Borderline – describe it in Notes","")))</f>
        <v/>
      </c>
      <c r="Q239" s="22" t="str">
        <f aca="false">IF(F239="","",IF(COUNTIF($F$6:F239,F239)=1,1,0))</f>
        <v/>
      </c>
      <c r="R239" s="22" t="str">
        <f aca="false">IF(H239="","",IF(COUNTIF($H$6:H239,H239)=1,1,0))</f>
        <v/>
      </c>
    </row>
    <row r="240" customFormat="false" ht="15" hidden="false" customHeight="false" outlineLevel="0" collapsed="false">
      <c r="A240" s="19" t="str">
        <f aca="false">IF(COUNTA(B240:N240)=0,"",ROW()-5)</f>
        <v/>
      </c>
      <c r="B240" s="11"/>
      <c r="C240" s="20"/>
      <c r="D240" s="11"/>
      <c r="E240" s="20"/>
      <c r="F240" s="20"/>
      <c r="G240" s="20"/>
      <c r="H240" s="20"/>
      <c r="I240" s="11"/>
      <c r="J240" s="11"/>
      <c r="K240" s="11"/>
      <c r="L240" s="20"/>
      <c r="M240" s="20"/>
      <c r="N240" s="20"/>
      <c r="O240" s="21" t="str">
        <f aca="false">IF(COUNTA(B240:N240)=0,"",IF(COUNTA(B240,E240,F240,G240,H240)&lt;5,"Missing info",IF(I240="Yes","Replay – not counted","Counted")))</f>
        <v/>
      </c>
      <c r="P240" s="21" t="str">
        <f aca="false">IF(OR(E240="",F240="",I240="Yes"),"",IF(COUNTIFS($E$6:E240,E240,$F$6:F240,F240)&gt;1,"Same room listed above – replay?",IF(AND(K240="Yes",N240=""),"Borderline – describe it in Notes","")))</f>
        <v/>
      </c>
      <c r="Q240" s="22" t="str">
        <f aca="false">IF(F240="","",IF(COUNTIF($F$6:F240,F240)=1,1,0))</f>
        <v/>
      </c>
      <c r="R240" s="22" t="str">
        <f aca="false">IF(H240="","",IF(COUNTIF($H$6:H240,H240)=1,1,0))</f>
        <v/>
      </c>
    </row>
    <row r="241" customFormat="false" ht="15" hidden="false" customHeight="false" outlineLevel="0" collapsed="false">
      <c r="A241" s="19" t="str">
        <f aca="false">IF(COUNTA(B241:N241)=0,"",ROW()-5)</f>
        <v/>
      </c>
      <c r="B241" s="11"/>
      <c r="C241" s="20"/>
      <c r="D241" s="11"/>
      <c r="E241" s="20"/>
      <c r="F241" s="20"/>
      <c r="G241" s="20"/>
      <c r="H241" s="20"/>
      <c r="I241" s="11"/>
      <c r="J241" s="11"/>
      <c r="K241" s="11"/>
      <c r="L241" s="20"/>
      <c r="M241" s="20"/>
      <c r="N241" s="20"/>
      <c r="O241" s="21" t="str">
        <f aca="false">IF(COUNTA(B241:N241)=0,"",IF(COUNTA(B241,E241,F241,G241,H241)&lt;5,"Missing info",IF(I241="Yes","Replay – not counted","Counted")))</f>
        <v/>
      </c>
      <c r="P241" s="21" t="str">
        <f aca="false">IF(OR(E241="",F241="",I241="Yes"),"",IF(COUNTIFS($E$6:E241,E241,$F$6:F241,F241)&gt;1,"Same room listed above – replay?",IF(AND(K241="Yes",N241=""),"Borderline – describe it in Notes","")))</f>
        <v/>
      </c>
      <c r="Q241" s="22" t="str">
        <f aca="false">IF(F241="","",IF(COUNTIF($F$6:F241,F241)=1,1,0))</f>
        <v/>
      </c>
      <c r="R241" s="22" t="str">
        <f aca="false">IF(H241="","",IF(COUNTIF($H$6:H241,H241)=1,1,0))</f>
        <v/>
      </c>
    </row>
    <row r="242" customFormat="false" ht="15" hidden="false" customHeight="false" outlineLevel="0" collapsed="false">
      <c r="A242" s="19" t="str">
        <f aca="false">IF(COUNTA(B242:N242)=0,"",ROW()-5)</f>
        <v/>
      </c>
      <c r="B242" s="11"/>
      <c r="C242" s="20"/>
      <c r="D242" s="11"/>
      <c r="E242" s="20"/>
      <c r="F242" s="20"/>
      <c r="G242" s="20"/>
      <c r="H242" s="20"/>
      <c r="I242" s="11"/>
      <c r="J242" s="11"/>
      <c r="K242" s="11"/>
      <c r="L242" s="20"/>
      <c r="M242" s="20"/>
      <c r="N242" s="20"/>
      <c r="O242" s="21" t="str">
        <f aca="false">IF(COUNTA(B242:N242)=0,"",IF(COUNTA(B242,E242,F242,G242,H242)&lt;5,"Missing info",IF(I242="Yes","Replay – not counted","Counted")))</f>
        <v/>
      </c>
      <c r="P242" s="21" t="str">
        <f aca="false">IF(OR(E242="",F242="",I242="Yes"),"",IF(COUNTIFS($E$6:E242,E242,$F$6:F242,F242)&gt;1,"Same room listed above – replay?",IF(AND(K242="Yes",N242=""),"Borderline – describe it in Notes","")))</f>
        <v/>
      </c>
      <c r="Q242" s="22" t="str">
        <f aca="false">IF(F242="","",IF(COUNTIF($F$6:F242,F242)=1,1,0))</f>
        <v/>
      </c>
      <c r="R242" s="22" t="str">
        <f aca="false">IF(H242="","",IF(COUNTIF($H$6:H242,H242)=1,1,0))</f>
        <v/>
      </c>
    </row>
    <row r="243" customFormat="false" ht="15" hidden="false" customHeight="false" outlineLevel="0" collapsed="false">
      <c r="A243" s="19" t="str">
        <f aca="false">IF(COUNTA(B243:N243)=0,"",ROW()-5)</f>
        <v/>
      </c>
      <c r="B243" s="11"/>
      <c r="C243" s="20"/>
      <c r="D243" s="11"/>
      <c r="E243" s="20"/>
      <c r="F243" s="20"/>
      <c r="G243" s="20"/>
      <c r="H243" s="20"/>
      <c r="I243" s="11"/>
      <c r="J243" s="11"/>
      <c r="K243" s="11"/>
      <c r="L243" s="20"/>
      <c r="M243" s="20"/>
      <c r="N243" s="20"/>
      <c r="O243" s="21" t="str">
        <f aca="false">IF(COUNTA(B243:N243)=0,"",IF(COUNTA(B243,E243,F243,G243,H243)&lt;5,"Missing info",IF(I243="Yes","Replay – not counted","Counted")))</f>
        <v/>
      </c>
      <c r="P243" s="21" t="str">
        <f aca="false">IF(OR(E243="",F243="",I243="Yes"),"",IF(COUNTIFS($E$6:E243,E243,$F$6:F243,F243)&gt;1,"Same room listed above – replay?",IF(AND(K243="Yes",N243=""),"Borderline – describe it in Notes","")))</f>
        <v/>
      </c>
      <c r="Q243" s="22" t="str">
        <f aca="false">IF(F243="","",IF(COUNTIF($F$6:F243,F243)=1,1,0))</f>
        <v/>
      </c>
      <c r="R243" s="22" t="str">
        <f aca="false">IF(H243="","",IF(COUNTIF($H$6:H243,H243)=1,1,0))</f>
        <v/>
      </c>
    </row>
    <row r="244" customFormat="false" ht="15" hidden="false" customHeight="false" outlineLevel="0" collapsed="false">
      <c r="A244" s="19" t="str">
        <f aca="false">IF(COUNTA(B244:N244)=0,"",ROW()-5)</f>
        <v/>
      </c>
      <c r="B244" s="11"/>
      <c r="C244" s="20"/>
      <c r="D244" s="11"/>
      <c r="E244" s="20"/>
      <c r="F244" s="20"/>
      <c r="G244" s="20"/>
      <c r="H244" s="20"/>
      <c r="I244" s="11"/>
      <c r="J244" s="11"/>
      <c r="K244" s="11"/>
      <c r="L244" s="20"/>
      <c r="M244" s="20"/>
      <c r="N244" s="20"/>
      <c r="O244" s="21" t="str">
        <f aca="false">IF(COUNTA(B244:N244)=0,"",IF(COUNTA(B244,E244,F244,G244,H244)&lt;5,"Missing info",IF(I244="Yes","Replay – not counted","Counted")))</f>
        <v/>
      </c>
      <c r="P244" s="21" t="str">
        <f aca="false">IF(OR(E244="",F244="",I244="Yes"),"",IF(COUNTIFS($E$6:E244,E244,$F$6:F244,F244)&gt;1,"Same room listed above – replay?",IF(AND(K244="Yes",N244=""),"Borderline – describe it in Notes","")))</f>
        <v/>
      </c>
      <c r="Q244" s="22" t="str">
        <f aca="false">IF(F244="","",IF(COUNTIF($F$6:F244,F244)=1,1,0))</f>
        <v/>
      </c>
      <c r="R244" s="22" t="str">
        <f aca="false">IF(H244="","",IF(COUNTIF($H$6:H244,H244)=1,1,0))</f>
        <v/>
      </c>
    </row>
    <row r="245" customFormat="false" ht="15" hidden="false" customHeight="false" outlineLevel="0" collapsed="false">
      <c r="A245" s="19" t="str">
        <f aca="false">IF(COUNTA(B245:N245)=0,"",ROW()-5)</f>
        <v/>
      </c>
      <c r="B245" s="11"/>
      <c r="C245" s="20"/>
      <c r="D245" s="11"/>
      <c r="E245" s="20"/>
      <c r="F245" s="20"/>
      <c r="G245" s="20"/>
      <c r="H245" s="20"/>
      <c r="I245" s="11"/>
      <c r="J245" s="11"/>
      <c r="K245" s="11"/>
      <c r="L245" s="20"/>
      <c r="M245" s="20"/>
      <c r="N245" s="20"/>
      <c r="O245" s="21" t="str">
        <f aca="false">IF(COUNTA(B245:N245)=0,"",IF(COUNTA(B245,E245,F245,G245,H245)&lt;5,"Missing info",IF(I245="Yes","Replay – not counted","Counted")))</f>
        <v/>
      </c>
      <c r="P245" s="21" t="str">
        <f aca="false">IF(OR(E245="",F245="",I245="Yes"),"",IF(COUNTIFS($E$6:E245,E245,$F$6:F245,F245)&gt;1,"Same room listed above – replay?",IF(AND(K245="Yes",N245=""),"Borderline – describe it in Notes","")))</f>
        <v/>
      </c>
      <c r="Q245" s="22" t="str">
        <f aca="false">IF(F245="","",IF(COUNTIF($F$6:F245,F245)=1,1,0))</f>
        <v/>
      </c>
      <c r="R245" s="22" t="str">
        <f aca="false">IF(H245="","",IF(COUNTIF($H$6:H245,H245)=1,1,0))</f>
        <v/>
      </c>
    </row>
    <row r="246" customFormat="false" ht="15" hidden="false" customHeight="false" outlineLevel="0" collapsed="false">
      <c r="A246" s="19" t="str">
        <f aca="false">IF(COUNTA(B246:N246)=0,"",ROW()-5)</f>
        <v/>
      </c>
      <c r="B246" s="11"/>
      <c r="C246" s="20"/>
      <c r="D246" s="11"/>
      <c r="E246" s="20"/>
      <c r="F246" s="20"/>
      <c r="G246" s="20"/>
      <c r="H246" s="20"/>
      <c r="I246" s="11"/>
      <c r="J246" s="11"/>
      <c r="K246" s="11"/>
      <c r="L246" s="20"/>
      <c r="M246" s="20"/>
      <c r="N246" s="20"/>
      <c r="O246" s="21" t="str">
        <f aca="false">IF(COUNTA(B246:N246)=0,"",IF(COUNTA(B246,E246,F246,G246,H246)&lt;5,"Missing info",IF(I246="Yes","Replay – not counted","Counted")))</f>
        <v/>
      </c>
      <c r="P246" s="21" t="str">
        <f aca="false">IF(OR(E246="",F246="",I246="Yes"),"",IF(COUNTIFS($E$6:E246,E246,$F$6:F246,F246)&gt;1,"Same room listed above – replay?",IF(AND(K246="Yes",N246=""),"Borderline – describe it in Notes","")))</f>
        <v/>
      </c>
      <c r="Q246" s="22" t="str">
        <f aca="false">IF(F246="","",IF(COUNTIF($F$6:F246,F246)=1,1,0))</f>
        <v/>
      </c>
      <c r="R246" s="22" t="str">
        <f aca="false">IF(H246="","",IF(COUNTIF($H$6:H246,H246)=1,1,0))</f>
        <v/>
      </c>
    </row>
    <row r="247" customFormat="false" ht="15" hidden="false" customHeight="false" outlineLevel="0" collapsed="false">
      <c r="A247" s="19" t="str">
        <f aca="false">IF(COUNTA(B247:N247)=0,"",ROW()-5)</f>
        <v/>
      </c>
      <c r="B247" s="11"/>
      <c r="C247" s="20"/>
      <c r="D247" s="11"/>
      <c r="E247" s="20"/>
      <c r="F247" s="20"/>
      <c r="G247" s="20"/>
      <c r="H247" s="20"/>
      <c r="I247" s="11"/>
      <c r="J247" s="11"/>
      <c r="K247" s="11"/>
      <c r="L247" s="20"/>
      <c r="M247" s="20"/>
      <c r="N247" s="20"/>
      <c r="O247" s="21" t="str">
        <f aca="false">IF(COUNTA(B247:N247)=0,"",IF(COUNTA(B247,E247,F247,G247,H247)&lt;5,"Missing info",IF(I247="Yes","Replay – not counted","Counted")))</f>
        <v/>
      </c>
      <c r="P247" s="21" t="str">
        <f aca="false">IF(OR(E247="",F247="",I247="Yes"),"",IF(COUNTIFS($E$6:E247,E247,$F$6:F247,F247)&gt;1,"Same room listed above – replay?",IF(AND(K247="Yes",N247=""),"Borderline – describe it in Notes","")))</f>
        <v/>
      </c>
      <c r="Q247" s="22" t="str">
        <f aca="false">IF(F247="","",IF(COUNTIF($F$6:F247,F247)=1,1,0))</f>
        <v/>
      </c>
      <c r="R247" s="22" t="str">
        <f aca="false">IF(H247="","",IF(COUNTIF($H$6:H247,H247)=1,1,0))</f>
        <v/>
      </c>
    </row>
    <row r="248" customFormat="false" ht="15" hidden="false" customHeight="false" outlineLevel="0" collapsed="false">
      <c r="A248" s="19" t="str">
        <f aca="false">IF(COUNTA(B248:N248)=0,"",ROW()-5)</f>
        <v/>
      </c>
      <c r="B248" s="11"/>
      <c r="C248" s="20"/>
      <c r="D248" s="11"/>
      <c r="E248" s="20"/>
      <c r="F248" s="20"/>
      <c r="G248" s="20"/>
      <c r="H248" s="20"/>
      <c r="I248" s="11"/>
      <c r="J248" s="11"/>
      <c r="K248" s="11"/>
      <c r="L248" s="20"/>
      <c r="M248" s="20"/>
      <c r="N248" s="20"/>
      <c r="O248" s="21" t="str">
        <f aca="false">IF(COUNTA(B248:N248)=0,"",IF(COUNTA(B248,E248,F248,G248,H248)&lt;5,"Missing info",IF(I248="Yes","Replay – not counted","Counted")))</f>
        <v/>
      </c>
      <c r="P248" s="21" t="str">
        <f aca="false">IF(OR(E248="",F248="",I248="Yes"),"",IF(COUNTIFS($E$6:E248,E248,$F$6:F248,F248)&gt;1,"Same room listed above – replay?",IF(AND(K248="Yes",N248=""),"Borderline – describe it in Notes","")))</f>
        <v/>
      </c>
      <c r="Q248" s="22" t="str">
        <f aca="false">IF(F248="","",IF(COUNTIF($F$6:F248,F248)=1,1,0))</f>
        <v/>
      </c>
      <c r="R248" s="22" t="str">
        <f aca="false">IF(H248="","",IF(COUNTIF($H$6:H248,H248)=1,1,0))</f>
        <v/>
      </c>
    </row>
    <row r="249" customFormat="false" ht="15" hidden="false" customHeight="false" outlineLevel="0" collapsed="false">
      <c r="A249" s="19" t="str">
        <f aca="false">IF(COUNTA(B249:N249)=0,"",ROW()-5)</f>
        <v/>
      </c>
      <c r="B249" s="11"/>
      <c r="C249" s="20"/>
      <c r="D249" s="11"/>
      <c r="E249" s="20"/>
      <c r="F249" s="20"/>
      <c r="G249" s="20"/>
      <c r="H249" s="20"/>
      <c r="I249" s="11"/>
      <c r="J249" s="11"/>
      <c r="K249" s="11"/>
      <c r="L249" s="20"/>
      <c r="M249" s="20"/>
      <c r="N249" s="20"/>
      <c r="O249" s="21" t="str">
        <f aca="false">IF(COUNTA(B249:N249)=0,"",IF(COUNTA(B249,E249,F249,G249,H249)&lt;5,"Missing info",IF(I249="Yes","Replay – not counted","Counted")))</f>
        <v/>
      </c>
      <c r="P249" s="21" t="str">
        <f aca="false">IF(OR(E249="",F249="",I249="Yes"),"",IF(COUNTIFS($E$6:E249,E249,$F$6:F249,F249)&gt;1,"Same room listed above – replay?",IF(AND(K249="Yes",N249=""),"Borderline – describe it in Notes","")))</f>
        <v/>
      </c>
      <c r="Q249" s="22" t="str">
        <f aca="false">IF(F249="","",IF(COUNTIF($F$6:F249,F249)=1,1,0))</f>
        <v/>
      </c>
      <c r="R249" s="22" t="str">
        <f aca="false">IF(H249="","",IF(COUNTIF($H$6:H249,H249)=1,1,0))</f>
        <v/>
      </c>
    </row>
    <row r="250" customFormat="false" ht="15" hidden="false" customHeight="false" outlineLevel="0" collapsed="false">
      <c r="A250" s="19" t="str">
        <f aca="false">IF(COUNTA(B250:N250)=0,"",ROW()-5)</f>
        <v/>
      </c>
      <c r="B250" s="11"/>
      <c r="C250" s="20"/>
      <c r="D250" s="11"/>
      <c r="E250" s="20"/>
      <c r="F250" s="20"/>
      <c r="G250" s="20"/>
      <c r="H250" s="20"/>
      <c r="I250" s="11"/>
      <c r="J250" s="11"/>
      <c r="K250" s="11"/>
      <c r="L250" s="20"/>
      <c r="M250" s="20"/>
      <c r="N250" s="20"/>
      <c r="O250" s="21" t="str">
        <f aca="false">IF(COUNTA(B250:N250)=0,"",IF(COUNTA(B250,E250,F250,G250,H250)&lt;5,"Missing info",IF(I250="Yes","Replay – not counted","Counted")))</f>
        <v/>
      </c>
      <c r="P250" s="21" t="str">
        <f aca="false">IF(OR(E250="",F250="",I250="Yes"),"",IF(COUNTIFS($E$6:E250,E250,$F$6:F250,F250)&gt;1,"Same room listed above – replay?",IF(AND(K250="Yes",N250=""),"Borderline – describe it in Notes","")))</f>
        <v/>
      </c>
      <c r="Q250" s="22" t="str">
        <f aca="false">IF(F250="","",IF(COUNTIF($F$6:F250,F250)=1,1,0))</f>
        <v/>
      </c>
      <c r="R250" s="22" t="str">
        <f aca="false">IF(H250="","",IF(COUNTIF($H$6:H250,H250)=1,1,0))</f>
        <v/>
      </c>
    </row>
    <row r="251" customFormat="false" ht="15" hidden="false" customHeight="false" outlineLevel="0" collapsed="false">
      <c r="A251" s="19" t="str">
        <f aca="false">IF(COUNTA(B251:N251)=0,"",ROW()-5)</f>
        <v/>
      </c>
      <c r="B251" s="11"/>
      <c r="C251" s="20"/>
      <c r="D251" s="11"/>
      <c r="E251" s="20"/>
      <c r="F251" s="20"/>
      <c r="G251" s="20"/>
      <c r="H251" s="20"/>
      <c r="I251" s="11"/>
      <c r="J251" s="11"/>
      <c r="K251" s="11"/>
      <c r="L251" s="20"/>
      <c r="M251" s="20"/>
      <c r="N251" s="20"/>
      <c r="O251" s="21" t="str">
        <f aca="false">IF(COUNTA(B251:N251)=0,"",IF(COUNTA(B251,E251,F251,G251,H251)&lt;5,"Missing info",IF(I251="Yes","Replay – not counted","Counted")))</f>
        <v/>
      </c>
      <c r="P251" s="21" t="str">
        <f aca="false">IF(OR(E251="",F251="",I251="Yes"),"",IF(COUNTIFS($E$6:E251,E251,$F$6:F251,F251)&gt;1,"Same room listed above – replay?",IF(AND(K251="Yes",N251=""),"Borderline – describe it in Notes","")))</f>
        <v/>
      </c>
      <c r="Q251" s="22" t="str">
        <f aca="false">IF(F251="","",IF(COUNTIF($F$6:F251,F251)=1,1,0))</f>
        <v/>
      </c>
      <c r="R251" s="22" t="str">
        <f aca="false">IF(H251="","",IF(COUNTIF($H$6:H251,H251)=1,1,0))</f>
        <v/>
      </c>
    </row>
    <row r="252" customFormat="false" ht="15" hidden="false" customHeight="false" outlineLevel="0" collapsed="false">
      <c r="A252" s="19" t="str">
        <f aca="false">IF(COUNTA(B252:N252)=0,"",ROW()-5)</f>
        <v/>
      </c>
      <c r="B252" s="11"/>
      <c r="C252" s="20"/>
      <c r="D252" s="11"/>
      <c r="E252" s="20"/>
      <c r="F252" s="20"/>
      <c r="G252" s="20"/>
      <c r="H252" s="20"/>
      <c r="I252" s="11"/>
      <c r="J252" s="11"/>
      <c r="K252" s="11"/>
      <c r="L252" s="20"/>
      <c r="M252" s="20"/>
      <c r="N252" s="20"/>
      <c r="O252" s="21" t="str">
        <f aca="false">IF(COUNTA(B252:N252)=0,"",IF(COUNTA(B252,E252,F252,G252,H252)&lt;5,"Missing info",IF(I252="Yes","Replay – not counted","Counted")))</f>
        <v/>
      </c>
      <c r="P252" s="21" t="str">
        <f aca="false">IF(OR(E252="",F252="",I252="Yes"),"",IF(COUNTIFS($E$6:E252,E252,$F$6:F252,F252)&gt;1,"Same room listed above – replay?",IF(AND(K252="Yes",N252=""),"Borderline – describe it in Notes","")))</f>
        <v/>
      </c>
      <c r="Q252" s="22" t="str">
        <f aca="false">IF(F252="","",IF(COUNTIF($F$6:F252,F252)=1,1,0))</f>
        <v/>
      </c>
      <c r="R252" s="22" t="str">
        <f aca="false">IF(H252="","",IF(COUNTIF($H$6:H252,H252)=1,1,0))</f>
        <v/>
      </c>
    </row>
    <row r="253" customFormat="false" ht="15" hidden="false" customHeight="false" outlineLevel="0" collapsed="false">
      <c r="A253" s="19" t="str">
        <f aca="false">IF(COUNTA(B253:N253)=0,"",ROW()-5)</f>
        <v/>
      </c>
      <c r="B253" s="11"/>
      <c r="C253" s="20"/>
      <c r="D253" s="11"/>
      <c r="E253" s="20"/>
      <c r="F253" s="20"/>
      <c r="G253" s="20"/>
      <c r="H253" s="20"/>
      <c r="I253" s="11"/>
      <c r="J253" s="11"/>
      <c r="K253" s="11"/>
      <c r="L253" s="20"/>
      <c r="M253" s="20"/>
      <c r="N253" s="20"/>
      <c r="O253" s="21" t="str">
        <f aca="false">IF(COUNTA(B253:N253)=0,"",IF(COUNTA(B253,E253,F253,G253,H253)&lt;5,"Missing info",IF(I253="Yes","Replay – not counted","Counted")))</f>
        <v/>
      </c>
      <c r="P253" s="21" t="str">
        <f aca="false">IF(OR(E253="",F253="",I253="Yes"),"",IF(COUNTIFS($E$6:E253,E253,$F$6:F253,F253)&gt;1,"Same room listed above – replay?",IF(AND(K253="Yes",N253=""),"Borderline – describe it in Notes","")))</f>
        <v/>
      </c>
      <c r="Q253" s="22" t="str">
        <f aca="false">IF(F253="","",IF(COUNTIF($F$6:F253,F253)=1,1,0))</f>
        <v/>
      </c>
      <c r="R253" s="22" t="str">
        <f aca="false">IF(H253="","",IF(COUNTIF($H$6:H253,H253)=1,1,0))</f>
        <v/>
      </c>
    </row>
    <row r="254" customFormat="false" ht="15" hidden="false" customHeight="false" outlineLevel="0" collapsed="false">
      <c r="A254" s="19" t="str">
        <f aca="false">IF(COUNTA(B254:N254)=0,"",ROW()-5)</f>
        <v/>
      </c>
      <c r="B254" s="11"/>
      <c r="C254" s="20"/>
      <c r="D254" s="11"/>
      <c r="E254" s="20"/>
      <c r="F254" s="20"/>
      <c r="G254" s="20"/>
      <c r="H254" s="20"/>
      <c r="I254" s="11"/>
      <c r="J254" s="11"/>
      <c r="K254" s="11"/>
      <c r="L254" s="20"/>
      <c r="M254" s="20"/>
      <c r="N254" s="20"/>
      <c r="O254" s="21" t="str">
        <f aca="false">IF(COUNTA(B254:N254)=0,"",IF(COUNTA(B254,E254,F254,G254,H254)&lt;5,"Missing info",IF(I254="Yes","Replay – not counted","Counted")))</f>
        <v/>
      </c>
      <c r="P254" s="21" t="str">
        <f aca="false">IF(OR(E254="",F254="",I254="Yes"),"",IF(COUNTIFS($E$6:E254,E254,$F$6:F254,F254)&gt;1,"Same room listed above – replay?",IF(AND(K254="Yes",N254=""),"Borderline – describe it in Notes","")))</f>
        <v/>
      </c>
      <c r="Q254" s="22" t="str">
        <f aca="false">IF(F254="","",IF(COUNTIF($F$6:F254,F254)=1,1,0))</f>
        <v/>
      </c>
      <c r="R254" s="22" t="str">
        <f aca="false">IF(H254="","",IF(COUNTIF($H$6:H254,H254)=1,1,0))</f>
        <v/>
      </c>
    </row>
    <row r="255" customFormat="false" ht="15" hidden="false" customHeight="false" outlineLevel="0" collapsed="false">
      <c r="A255" s="19" t="str">
        <f aca="false">IF(COUNTA(B255:N255)=0,"",ROW()-5)</f>
        <v/>
      </c>
      <c r="B255" s="11"/>
      <c r="C255" s="20"/>
      <c r="D255" s="11"/>
      <c r="E255" s="20"/>
      <c r="F255" s="20"/>
      <c r="G255" s="20"/>
      <c r="H255" s="20"/>
      <c r="I255" s="11"/>
      <c r="J255" s="11"/>
      <c r="K255" s="11"/>
      <c r="L255" s="20"/>
      <c r="M255" s="20"/>
      <c r="N255" s="20"/>
      <c r="O255" s="21" t="str">
        <f aca="false">IF(COUNTA(B255:N255)=0,"",IF(COUNTA(B255,E255,F255,G255,H255)&lt;5,"Missing info",IF(I255="Yes","Replay – not counted","Counted")))</f>
        <v/>
      </c>
      <c r="P255" s="21" t="str">
        <f aca="false">IF(OR(E255="",F255="",I255="Yes"),"",IF(COUNTIFS($E$6:E255,E255,$F$6:F255,F255)&gt;1,"Same room listed above – replay?",IF(AND(K255="Yes",N255=""),"Borderline – describe it in Notes","")))</f>
        <v/>
      </c>
      <c r="Q255" s="22" t="str">
        <f aca="false">IF(F255="","",IF(COUNTIF($F$6:F255,F255)=1,1,0))</f>
        <v/>
      </c>
      <c r="R255" s="22" t="str">
        <f aca="false">IF(H255="","",IF(COUNTIF($H$6:H255,H255)=1,1,0))</f>
        <v/>
      </c>
    </row>
    <row r="256" customFormat="false" ht="15" hidden="false" customHeight="false" outlineLevel="0" collapsed="false">
      <c r="A256" s="19" t="str">
        <f aca="false">IF(COUNTA(B256:N256)=0,"",ROW()-5)</f>
        <v/>
      </c>
      <c r="B256" s="11"/>
      <c r="C256" s="20"/>
      <c r="D256" s="11"/>
      <c r="E256" s="20"/>
      <c r="F256" s="20"/>
      <c r="G256" s="20"/>
      <c r="H256" s="20"/>
      <c r="I256" s="11"/>
      <c r="J256" s="11"/>
      <c r="K256" s="11"/>
      <c r="L256" s="20"/>
      <c r="M256" s="20"/>
      <c r="N256" s="20"/>
      <c r="O256" s="21" t="str">
        <f aca="false">IF(COUNTA(B256:N256)=0,"",IF(COUNTA(B256,E256,F256,G256,H256)&lt;5,"Missing info",IF(I256="Yes","Replay – not counted","Counted")))</f>
        <v/>
      </c>
      <c r="P256" s="21" t="str">
        <f aca="false">IF(OR(E256="",F256="",I256="Yes"),"",IF(COUNTIFS($E$6:E256,E256,$F$6:F256,F256)&gt;1,"Same room listed above – replay?",IF(AND(K256="Yes",N256=""),"Borderline – describe it in Notes","")))</f>
        <v/>
      </c>
      <c r="Q256" s="22" t="str">
        <f aca="false">IF(F256="","",IF(COUNTIF($F$6:F256,F256)=1,1,0))</f>
        <v/>
      </c>
      <c r="R256" s="22" t="str">
        <f aca="false">IF(H256="","",IF(COUNTIF($H$6:H256,H256)=1,1,0))</f>
        <v/>
      </c>
    </row>
    <row r="257" customFormat="false" ht="15" hidden="false" customHeight="false" outlineLevel="0" collapsed="false">
      <c r="A257" s="19" t="str">
        <f aca="false">IF(COUNTA(B257:N257)=0,"",ROW()-5)</f>
        <v/>
      </c>
      <c r="B257" s="11"/>
      <c r="C257" s="20"/>
      <c r="D257" s="11"/>
      <c r="E257" s="20"/>
      <c r="F257" s="20"/>
      <c r="G257" s="20"/>
      <c r="H257" s="20"/>
      <c r="I257" s="11"/>
      <c r="J257" s="11"/>
      <c r="K257" s="11"/>
      <c r="L257" s="20"/>
      <c r="M257" s="20"/>
      <c r="N257" s="20"/>
      <c r="O257" s="21" t="str">
        <f aca="false">IF(COUNTA(B257:N257)=0,"",IF(COUNTA(B257,E257,F257,G257,H257)&lt;5,"Missing info",IF(I257="Yes","Replay – not counted","Counted")))</f>
        <v/>
      </c>
      <c r="P257" s="21" t="str">
        <f aca="false">IF(OR(E257="",F257="",I257="Yes"),"",IF(COUNTIFS($E$6:E257,E257,$F$6:F257,F257)&gt;1,"Same room listed above – replay?",IF(AND(K257="Yes",N257=""),"Borderline – describe it in Notes","")))</f>
        <v/>
      </c>
      <c r="Q257" s="22" t="str">
        <f aca="false">IF(F257="","",IF(COUNTIF($F$6:F257,F257)=1,1,0))</f>
        <v/>
      </c>
      <c r="R257" s="22" t="str">
        <f aca="false">IF(H257="","",IF(COUNTIF($H$6:H257,H257)=1,1,0))</f>
        <v/>
      </c>
    </row>
    <row r="258" customFormat="false" ht="15" hidden="false" customHeight="false" outlineLevel="0" collapsed="false">
      <c r="A258" s="19" t="str">
        <f aca="false">IF(COUNTA(B258:N258)=0,"",ROW()-5)</f>
        <v/>
      </c>
      <c r="B258" s="11"/>
      <c r="C258" s="20"/>
      <c r="D258" s="11"/>
      <c r="E258" s="20"/>
      <c r="F258" s="20"/>
      <c r="G258" s="20"/>
      <c r="H258" s="20"/>
      <c r="I258" s="11"/>
      <c r="J258" s="11"/>
      <c r="K258" s="11"/>
      <c r="L258" s="20"/>
      <c r="M258" s="20"/>
      <c r="N258" s="20"/>
      <c r="O258" s="21" t="str">
        <f aca="false">IF(COUNTA(B258:N258)=0,"",IF(COUNTA(B258,E258,F258,G258,H258)&lt;5,"Missing info",IF(I258="Yes","Replay – not counted","Counted")))</f>
        <v/>
      </c>
      <c r="P258" s="21" t="str">
        <f aca="false">IF(OR(E258="",F258="",I258="Yes"),"",IF(COUNTIFS($E$6:E258,E258,$F$6:F258,F258)&gt;1,"Same room listed above – replay?",IF(AND(K258="Yes",N258=""),"Borderline – describe it in Notes","")))</f>
        <v/>
      </c>
      <c r="Q258" s="22" t="str">
        <f aca="false">IF(F258="","",IF(COUNTIF($F$6:F258,F258)=1,1,0))</f>
        <v/>
      </c>
      <c r="R258" s="22" t="str">
        <f aca="false">IF(H258="","",IF(COUNTIF($H$6:H258,H258)=1,1,0))</f>
        <v/>
      </c>
    </row>
    <row r="259" customFormat="false" ht="15" hidden="false" customHeight="false" outlineLevel="0" collapsed="false">
      <c r="A259" s="19" t="str">
        <f aca="false">IF(COUNTA(B259:N259)=0,"",ROW()-5)</f>
        <v/>
      </c>
      <c r="B259" s="11"/>
      <c r="C259" s="20"/>
      <c r="D259" s="11"/>
      <c r="E259" s="20"/>
      <c r="F259" s="20"/>
      <c r="G259" s="20"/>
      <c r="H259" s="20"/>
      <c r="I259" s="11"/>
      <c r="J259" s="11"/>
      <c r="K259" s="11"/>
      <c r="L259" s="20"/>
      <c r="M259" s="20"/>
      <c r="N259" s="20"/>
      <c r="O259" s="21" t="str">
        <f aca="false">IF(COUNTA(B259:N259)=0,"",IF(COUNTA(B259,E259,F259,G259,H259)&lt;5,"Missing info",IF(I259="Yes","Replay – not counted","Counted")))</f>
        <v/>
      </c>
      <c r="P259" s="21" t="str">
        <f aca="false">IF(OR(E259="",F259="",I259="Yes"),"",IF(COUNTIFS($E$6:E259,E259,$F$6:F259,F259)&gt;1,"Same room listed above – replay?",IF(AND(K259="Yes",N259=""),"Borderline – describe it in Notes","")))</f>
        <v/>
      </c>
      <c r="Q259" s="22" t="str">
        <f aca="false">IF(F259="","",IF(COUNTIF($F$6:F259,F259)=1,1,0))</f>
        <v/>
      </c>
      <c r="R259" s="22" t="str">
        <f aca="false">IF(H259="","",IF(COUNTIF($H$6:H259,H259)=1,1,0))</f>
        <v/>
      </c>
    </row>
    <row r="260" customFormat="false" ht="15" hidden="false" customHeight="false" outlineLevel="0" collapsed="false">
      <c r="A260" s="19" t="str">
        <f aca="false">IF(COUNTA(B260:N260)=0,"",ROW()-5)</f>
        <v/>
      </c>
      <c r="B260" s="11"/>
      <c r="C260" s="20"/>
      <c r="D260" s="11"/>
      <c r="E260" s="20"/>
      <c r="F260" s="20"/>
      <c r="G260" s="20"/>
      <c r="H260" s="20"/>
      <c r="I260" s="11"/>
      <c r="J260" s="11"/>
      <c r="K260" s="11"/>
      <c r="L260" s="20"/>
      <c r="M260" s="20"/>
      <c r="N260" s="20"/>
      <c r="O260" s="21" t="str">
        <f aca="false">IF(COUNTA(B260:N260)=0,"",IF(COUNTA(B260,E260,F260,G260,H260)&lt;5,"Missing info",IF(I260="Yes","Replay – not counted","Counted")))</f>
        <v/>
      </c>
      <c r="P260" s="21" t="str">
        <f aca="false">IF(OR(E260="",F260="",I260="Yes"),"",IF(COUNTIFS($E$6:E260,E260,$F$6:F260,F260)&gt;1,"Same room listed above – replay?",IF(AND(K260="Yes",N260=""),"Borderline – describe it in Notes","")))</f>
        <v/>
      </c>
      <c r="Q260" s="22" t="str">
        <f aca="false">IF(F260="","",IF(COUNTIF($F$6:F260,F260)=1,1,0))</f>
        <v/>
      </c>
      <c r="R260" s="22" t="str">
        <f aca="false">IF(H260="","",IF(COUNTIF($H$6:H260,H260)=1,1,0))</f>
        <v/>
      </c>
    </row>
    <row r="261" customFormat="false" ht="15" hidden="false" customHeight="false" outlineLevel="0" collapsed="false">
      <c r="A261" s="19" t="str">
        <f aca="false">IF(COUNTA(B261:N261)=0,"",ROW()-5)</f>
        <v/>
      </c>
      <c r="B261" s="11"/>
      <c r="C261" s="20"/>
      <c r="D261" s="11"/>
      <c r="E261" s="20"/>
      <c r="F261" s="20"/>
      <c r="G261" s="20"/>
      <c r="H261" s="20"/>
      <c r="I261" s="11"/>
      <c r="J261" s="11"/>
      <c r="K261" s="11"/>
      <c r="L261" s="20"/>
      <c r="M261" s="20"/>
      <c r="N261" s="20"/>
      <c r="O261" s="21" t="str">
        <f aca="false">IF(COUNTA(B261:N261)=0,"",IF(COUNTA(B261,E261,F261,G261,H261)&lt;5,"Missing info",IF(I261="Yes","Replay – not counted","Counted")))</f>
        <v/>
      </c>
      <c r="P261" s="21" t="str">
        <f aca="false">IF(OR(E261="",F261="",I261="Yes"),"",IF(COUNTIFS($E$6:E261,E261,$F$6:F261,F261)&gt;1,"Same room listed above – replay?",IF(AND(K261="Yes",N261=""),"Borderline – describe it in Notes","")))</f>
        <v/>
      </c>
      <c r="Q261" s="22" t="str">
        <f aca="false">IF(F261="","",IF(COUNTIF($F$6:F261,F261)=1,1,0))</f>
        <v/>
      </c>
      <c r="R261" s="22" t="str">
        <f aca="false">IF(H261="","",IF(COUNTIF($H$6:H261,H261)=1,1,0))</f>
        <v/>
      </c>
    </row>
    <row r="262" customFormat="false" ht="15" hidden="false" customHeight="false" outlineLevel="0" collapsed="false">
      <c r="A262" s="19" t="str">
        <f aca="false">IF(COUNTA(B262:N262)=0,"",ROW()-5)</f>
        <v/>
      </c>
      <c r="B262" s="11"/>
      <c r="C262" s="20"/>
      <c r="D262" s="11"/>
      <c r="E262" s="20"/>
      <c r="F262" s="20"/>
      <c r="G262" s="20"/>
      <c r="H262" s="20"/>
      <c r="I262" s="11"/>
      <c r="J262" s="11"/>
      <c r="K262" s="11"/>
      <c r="L262" s="20"/>
      <c r="M262" s="20"/>
      <c r="N262" s="20"/>
      <c r="O262" s="21" t="str">
        <f aca="false">IF(COUNTA(B262:N262)=0,"",IF(COUNTA(B262,E262,F262,G262,H262)&lt;5,"Missing info",IF(I262="Yes","Replay – not counted","Counted")))</f>
        <v/>
      </c>
      <c r="P262" s="21" t="str">
        <f aca="false">IF(OR(E262="",F262="",I262="Yes"),"",IF(COUNTIFS($E$6:E262,E262,$F$6:F262,F262)&gt;1,"Same room listed above – replay?",IF(AND(K262="Yes",N262=""),"Borderline – describe it in Notes","")))</f>
        <v/>
      </c>
      <c r="Q262" s="22" t="str">
        <f aca="false">IF(F262="","",IF(COUNTIF($F$6:F262,F262)=1,1,0))</f>
        <v/>
      </c>
      <c r="R262" s="22" t="str">
        <f aca="false">IF(H262="","",IF(COUNTIF($H$6:H262,H262)=1,1,0))</f>
        <v/>
      </c>
    </row>
    <row r="263" customFormat="false" ht="15" hidden="false" customHeight="false" outlineLevel="0" collapsed="false">
      <c r="A263" s="19" t="str">
        <f aca="false">IF(COUNTA(B263:N263)=0,"",ROW()-5)</f>
        <v/>
      </c>
      <c r="B263" s="11"/>
      <c r="C263" s="20"/>
      <c r="D263" s="11"/>
      <c r="E263" s="20"/>
      <c r="F263" s="20"/>
      <c r="G263" s="20"/>
      <c r="H263" s="20"/>
      <c r="I263" s="11"/>
      <c r="J263" s="11"/>
      <c r="K263" s="11"/>
      <c r="L263" s="20"/>
      <c r="M263" s="20"/>
      <c r="N263" s="20"/>
      <c r="O263" s="21" t="str">
        <f aca="false">IF(COUNTA(B263:N263)=0,"",IF(COUNTA(B263,E263,F263,G263,H263)&lt;5,"Missing info",IF(I263="Yes","Replay – not counted","Counted")))</f>
        <v/>
      </c>
      <c r="P263" s="21" t="str">
        <f aca="false">IF(OR(E263="",F263="",I263="Yes"),"",IF(COUNTIFS($E$6:E263,E263,$F$6:F263,F263)&gt;1,"Same room listed above – replay?",IF(AND(K263="Yes",N263=""),"Borderline – describe it in Notes","")))</f>
        <v/>
      </c>
      <c r="Q263" s="22" t="str">
        <f aca="false">IF(F263="","",IF(COUNTIF($F$6:F263,F263)=1,1,0))</f>
        <v/>
      </c>
      <c r="R263" s="22" t="str">
        <f aca="false">IF(H263="","",IF(COUNTIF($H$6:H263,H263)=1,1,0))</f>
        <v/>
      </c>
    </row>
    <row r="264" customFormat="false" ht="15" hidden="false" customHeight="false" outlineLevel="0" collapsed="false">
      <c r="A264" s="19" t="str">
        <f aca="false">IF(COUNTA(B264:N264)=0,"",ROW()-5)</f>
        <v/>
      </c>
      <c r="B264" s="11"/>
      <c r="C264" s="20"/>
      <c r="D264" s="11"/>
      <c r="E264" s="20"/>
      <c r="F264" s="20"/>
      <c r="G264" s="20"/>
      <c r="H264" s="20"/>
      <c r="I264" s="11"/>
      <c r="J264" s="11"/>
      <c r="K264" s="11"/>
      <c r="L264" s="20"/>
      <c r="M264" s="20"/>
      <c r="N264" s="20"/>
      <c r="O264" s="21" t="str">
        <f aca="false">IF(COUNTA(B264:N264)=0,"",IF(COUNTA(B264,E264,F264,G264,H264)&lt;5,"Missing info",IF(I264="Yes","Replay – not counted","Counted")))</f>
        <v/>
      </c>
      <c r="P264" s="21" t="str">
        <f aca="false">IF(OR(E264="",F264="",I264="Yes"),"",IF(COUNTIFS($E$6:E264,E264,$F$6:F264,F264)&gt;1,"Same room listed above – replay?",IF(AND(K264="Yes",N264=""),"Borderline – describe it in Notes","")))</f>
        <v/>
      </c>
      <c r="Q264" s="22" t="str">
        <f aca="false">IF(F264="","",IF(COUNTIF($F$6:F264,F264)=1,1,0))</f>
        <v/>
      </c>
      <c r="R264" s="22" t="str">
        <f aca="false">IF(H264="","",IF(COUNTIF($H$6:H264,H264)=1,1,0))</f>
        <v/>
      </c>
    </row>
    <row r="265" customFormat="false" ht="15" hidden="false" customHeight="false" outlineLevel="0" collapsed="false">
      <c r="A265" s="19" t="str">
        <f aca="false">IF(COUNTA(B265:N265)=0,"",ROW()-5)</f>
        <v/>
      </c>
      <c r="B265" s="11"/>
      <c r="C265" s="20"/>
      <c r="D265" s="11"/>
      <c r="E265" s="20"/>
      <c r="F265" s="20"/>
      <c r="G265" s="20"/>
      <c r="H265" s="20"/>
      <c r="I265" s="11"/>
      <c r="J265" s="11"/>
      <c r="K265" s="11"/>
      <c r="L265" s="20"/>
      <c r="M265" s="20"/>
      <c r="N265" s="20"/>
      <c r="O265" s="21" t="str">
        <f aca="false">IF(COUNTA(B265:N265)=0,"",IF(COUNTA(B265,E265,F265,G265,H265)&lt;5,"Missing info",IF(I265="Yes","Replay – not counted","Counted")))</f>
        <v/>
      </c>
      <c r="P265" s="21" t="str">
        <f aca="false">IF(OR(E265="",F265="",I265="Yes"),"",IF(COUNTIFS($E$6:E265,E265,$F$6:F265,F265)&gt;1,"Same room listed above – replay?",IF(AND(K265="Yes",N265=""),"Borderline – describe it in Notes","")))</f>
        <v/>
      </c>
      <c r="Q265" s="22" t="str">
        <f aca="false">IF(F265="","",IF(COUNTIF($F$6:F265,F265)=1,1,0))</f>
        <v/>
      </c>
      <c r="R265" s="22" t="str">
        <f aca="false">IF(H265="","",IF(COUNTIF($H$6:H265,H265)=1,1,0))</f>
        <v/>
      </c>
    </row>
    <row r="266" customFormat="false" ht="15" hidden="false" customHeight="false" outlineLevel="0" collapsed="false">
      <c r="A266" s="19" t="str">
        <f aca="false">IF(COUNTA(B266:N266)=0,"",ROW()-5)</f>
        <v/>
      </c>
      <c r="B266" s="11"/>
      <c r="C266" s="20"/>
      <c r="D266" s="11"/>
      <c r="E266" s="20"/>
      <c r="F266" s="20"/>
      <c r="G266" s="20"/>
      <c r="H266" s="20"/>
      <c r="I266" s="11"/>
      <c r="J266" s="11"/>
      <c r="K266" s="11"/>
      <c r="L266" s="20"/>
      <c r="M266" s="20"/>
      <c r="N266" s="20"/>
      <c r="O266" s="21" t="str">
        <f aca="false">IF(COUNTA(B266:N266)=0,"",IF(COUNTA(B266,E266,F266,G266,H266)&lt;5,"Missing info",IF(I266="Yes","Replay – not counted","Counted")))</f>
        <v/>
      </c>
      <c r="P266" s="21" t="str">
        <f aca="false">IF(OR(E266="",F266="",I266="Yes"),"",IF(COUNTIFS($E$6:E266,E266,$F$6:F266,F266)&gt;1,"Same room listed above – replay?",IF(AND(K266="Yes",N266=""),"Borderline – describe it in Notes","")))</f>
        <v/>
      </c>
      <c r="Q266" s="22" t="str">
        <f aca="false">IF(F266="","",IF(COUNTIF($F$6:F266,F266)=1,1,0))</f>
        <v/>
      </c>
      <c r="R266" s="22" t="str">
        <f aca="false">IF(H266="","",IF(COUNTIF($H$6:H266,H266)=1,1,0))</f>
        <v/>
      </c>
    </row>
    <row r="267" customFormat="false" ht="15" hidden="false" customHeight="false" outlineLevel="0" collapsed="false">
      <c r="A267" s="19" t="str">
        <f aca="false">IF(COUNTA(B267:N267)=0,"",ROW()-5)</f>
        <v/>
      </c>
      <c r="B267" s="11"/>
      <c r="C267" s="20"/>
      <c r="D267" s="11"/>
      <c r="E267" s="20"/>
      <c r="F267" s="20"/>
      <c r="G267" s="20"/>
      <c r="H267" s="20"/>
      <c r="I267" s="11"/>
      <c r="J267" s="11"/>
      <c r="K267" s="11"/>
      <c r="L267" s="20"/>
      <c r="M267" s="20"/>
      <c r="N267" s="20"/>
      <c r="O267" s="21" t="str">
        <f aca="false">IF(COUNTA(B267:N267)=0,"",IF(COUNTA(B267,E267,F267,G267,H267)&lt;5,"Missing info",IF(I267="Yes","Replay – not counted","Counted")))</f>
        <v/>
      </c>
      <c r="P267" s="21" t="str">
        <f aca="false">IF(OR(E267="",F267="",I267="Yes"),"",IF(COUNTIFS($E$6:E267,E267,$F$6:F267,F267)&gt;1,"Same room listed above – replay?",IF(AND(K267="Yes",N267=""),"Borderline – describe it in Notes","")))</f>
        <v/>
      </c>
      <c r="Q267" s="22" t="str">
        <f aca="false">IF(F267="","",IF(COUNTIF($F$6:F267,F267)=1,1,0))</f>
        <v/>
      </c>
      <c r="R267" s="22" t="str">
        <f aca="false">IF(H267="","",IF(COUNTIF($H$6:H267,H267)=1,1,0))</f>
        <v/>
      </c>
    </row>
    <row r="268" customFormat="false" ht="15" hidden="false" customHeight="false" outlineLevel="0" collapsed="false">
      <c r="A268" s="19" t="str">
        <f aca="false">IF(COUNTA(B268:N268)=0,"",ROW()-5)</f>
        <v/>
      </c>
      <c r="B268" s="11"/>
      <c r="C268" s="20"/>
      <c r="D268" s="11"/>
      <c r="E268" s="20"/>
      <c r="F268" s="20"/>
      <c r="G268" s="20"/>
      <c r="H268" s="20"/>
      <c r="I268" s="11"/>
      <c r="J268" s="11"/>
      <c r="K268" s="11"/>
      <c r="L268" s="20"/>
      <c r="M268" s="20"/>
      <c r="N268" s="20"/>
      <c r="O268" s="21" t="str">
        <f aca="false">IF(COUNTA(B268:N268)=0,"",IF(COUNTA(B268,E268,F268,G268,H268)&lt;5,"Missing info",IF(I268="Yes","Replay – not counted","Counted")))</f>
        <v/>
      </c>
      <c r="P268" s="21" t="str">
        <f aca="false">IF(OR(E268="",F268="",I268="Yes"),"",IF(COUNTIFS($E$6:E268,E268,$F$6:F268,F268)&gt;1,"Same room listed above – replay?",IF(AND(K268="Yes",N268=""),"Borderline – describe it in Notes","")))</f>
        <v/>
      </c>
      <c r="Q268" s="22" t="str">
        <f aca="false">IF(F268="","",IF(COUNTIF($F$6:F268,F268)=1,1,0))</f>
        <v/>
      </c>
      <c r="R268" s="22" t="str">
        <f aca="false">IF(H268="","",IF(COUNTIF($H$6:H268,H268)=1,1,0))</f>
        <v/>
      </c>
    </row>
    <row r="269" customFormat="false" ht="15" hidden="false" customHeight="false" outlineLevel="0" collapsed="false">
      <c r="A269" s="19" t="str">
        <f aca="false">IF(COUNTA(B269:N269)=0,"",ROW()-5)</f>
        <v/>
      </c>
      <c r="B269" s="11"/>
      <c r="C269" s="20"/>
      <c r="D269" s="11"/>
      <c r="E269" s="20"/>
      <c r="F269" s="20"/>
      <c r="G269" s="20"/>
      <c r="H269" s="20"/>
      <c r="I269" s="11"/>
      <c r="J269" s="11"/>
      <c r="K269" s="11"/>
      <c r="L269" s="20"/>
      <c r="M269" s="20"/>
      <c r="N269" s="20"/>
      <c r="O269" s="21" t="str">
        <f aca="false">IF(COUNTA(B269:N269)=0,"",IF(COUNTA(B269,E269,F269,G269,H269)&lt;5,"Missing info",IF(I269="Yes","Replay – not counted","Counted")))</f>
        <v/>
      </c>
      <c r="P269" s="21" t="str">
        <f aca="false">IF(OR(E269="",F269="",I269="Yes"),"",IF(COUNTIFS($E$6:E269,E269,$F$6:F269,F269)&gt;1,"Same room listed above – replay?",IF(AND(K269="Yes",N269=""),"Borderline – describe it in Notes","")))</f>
        <v/>
      </c>
      <c r="Q269" s="22" t="str">
        <f aca="false">IF(F269="","",IF(COUNTIF($F$6:F269,F269)=1,1,0))</f>
        <v/>
      </c>
      <c r="R269" s="22" t="str">
        <f aca="false">IF(H269="","",IF(COUNTIF($H$6:H269,H269)=1,1,0))</f>
        <v/>
      </c>
    </row>
    <row r="270" customFormat="false" ht="15" hidden="false" customHeight="false" outlineLevel="0" collapsed="false">
      <c r="A270" s="19" t="str">
        <f aca="false">IF(COUNTA(B270:N270)=0,"",ROW()-5)</f>
        <v/>
      </c>
      <c r="B270" s="11"/>
      <c r="C270" s="20"/>
      <c r="D270" s="11"/>
      <c r="E270" s="20"/>
      <c r="F270" s="20"/>
      <c r="G270" s="20"/>
      <c r="H270" s="20"/>
      <c r="I270" s="11"/>
      <c r="J270" s="11"/>
      <c r="K270" s="11"/>
      <c r="L270" s="20"/>
      <c r="M270" s="20"/>
      <c r="N270" s="20"/>
      <c r="O270" s="21" t="str">
        <f aca="false">IF(COUNTA(B270:N270)=0,"",IF(COUNTA(B270,E270,F270,G270,H270)&lt;5,"Missing info",IF(I270="Yes","Replay – not counted","Counted")))</f>
        <v/>
      </c>
      <c r="P270" s="21" t="str">
        <f aca="false">IF(OR(E270="",F270="",I270="Yes"),"",IF(COUNTIFS($E$6:E270,E270,$F$6:F270,F270)&gt;1,"Same room listed above – replay?",IF(AND(K270="Yes",N270=""),"Borderline – describe it in Notes","")))</f>
        <v/>
      </c>
      <c r="Q270" s="22" t="str">
        <f aca="false">IF(F270="","",IF(COUNTIF($F$6:F270,F270)=1,1,0))</f>
        <v/>
      </c>
      <c r="R270" s="22" t="str">
        <f aca="false">IF(H270="","",IF(COUNTIF($H$6:H270,H270)=1,1,0))</f>
        <v/>
      </c>
    </row>
    <row r="271" customFormat="false" ht="15" hidden="false" customHeight="false" outlineLevel="0" collapsed="false">
      <c r="A271" s="19" t="str">
        <f aca="false">IF(COUNTA(B271:N271)=0,"",ROW()-5)</f>
        <v/>
      </c>
      <c r="B271" s="11"/>
      <c r="C271" s="20"/>
      <c r="D271" s="11"/>
      <c r="E271" s="20"/>
      <c r="F271" s="20"/>
      <c r="G271" s="20"/>
      <c r="H271" s="20"/>
      <c r="I271" s="11"/>
      <c r="J271" s="11"/>
      <c r="K271" s="11"/>
      <c r="L271" s="20"/>
      <c r="M271" s="20"/>
      <c r="N271" s="20"/>
      <c r="O271" s="21" t="str">
        <f aca="false">IF(COUNTA(B271:N271)=0,"",IF(COUNTA(B271,E271,F271,G271,H271)&lt;5,"Missing info",IF(I271="Yes","Replay – not counted","Counted")))</f>
        <v/>
      </c>
      <c r="P271" s="21" t="str">
        <f aca="false">IF(OR(E271="",F271="",I271="Yes"),"",IF(COUNTIFS($E$6:E271,E271,$F$6:F271,F271)&gt;1,"Same room listed above – replay?",IF(AND(K271="Yes",N271=""),"Borderline – describe it in Notes","")))</f>
        <v/>
      </c>
      <c r="Q271" s="22" t="str">
        <f aca="false">IF(F271="","",IF(COUNTIF($F$6:F271,F271)=1,1,0))</f>
        <v/>
      </c>
      <c r="R271" s="22" t="str">
        <f aca="false">IF(H271="","",IF(COUNTIF($H$6:H271,H271)=1,1,0))</f>
        <v/>
      </c>
    </row>
    <row r="272" customFormat="false" ht="15" hidden="false" customHeight="false" outlineLevel="0" collapsed="false">
      <c r="A272" s="19" t="str">
        <f aca="false">IF(COUNTA(B272:N272)=0,"",ROW()-5)</f>
        <v/>
      </c>
      <c r="B272" s="11"/>
      <c r="C272" s="20"/>
      <c r="D272" s="11"/>
      <c r="E272" s="20"/>
      <c r="F272" s="20"/>
      <c r="G272" s="20"/>
      <c r="H272" s="20"/>
      <c r="I272" s="11"/>
      <c r="J272" s="11"/>
      <c r="K272" s="11"/>
      <c r="L272" s="20"/>
      <c r="M272" s="20"/>
      <c r="N272" s="20"/>
      <c r="O272" s="21" t="str">
        <f aca="false">IF(COUNTA(B272:N272)=0,"",IF(COUNTA(B272,E272,F272,G272,H272)&lt;5,"Missing info",IF(I272="Yes","Replay – not counted","Counted")))</f>
        <v/>
      </c>
      <c r="P272" s="21" t="str">
        <f aca="false">IF(OR(E272="",F272="",I272="Yes"),"",IF(COUNTIFS($E$6:E272,E272,$F$6:F272,F272)&gt;1,"Same room listed above – replay?",IF(AND(K272="Yes",N272=""),"Borderline – describe it in Notes","")))</f>
        <v/>
      </c>
      <c r="Q272" s="22" t="str">
        <f aca="false">IF(F272="","",IF(COUNTIF($F$6:F272,F272)=1,1,0))</f>
        <v/>
      </c>
      <c r="R272" s="22" t="str">
        <f aca="false">IF(H272="","",IF(COUNTIF($H$6:H272,H272)=1,1,0))</f>
        <v/>
      </c>
    </row>
    <row r="273" customFormat="false" ht="15" hidden="false" customHeight="false" outlineLevel="0" collapsed="false">
      <c r="A273" s="19" t="str">
        <f aca="false">IF(COUNTA(B273:N273)=0,"",ROW()-5)</f>
        <v/>
      </c>
      <c r="B273" s="11"/>
      <c r="C273" s="20"/>
      <c r="D273" s="11"/>
      <c r="E273" s="20"/>
      <c r="F273" s="20"/>
      <c r="G273" s="20"/>
      <c r="H273" s="20"/>
      <c r="I273" s="11"/>
      <c r="J273" s="11"/>
      <c r="K273" s="11"/>
      <c r="L273" s="20"/>
      <c r="M273" s="20"/>
      <c r="N273" s="20"/>
      <c r="O273" s="21" t="str">
        <f aca="false">IF(COUNTA(B273:N273)=0,"",IF(COUNTA(B273,E273,F273,G273,H273)&lt;5,"Missing info",IF(I273="Yes","Replay – not counted","Counted")))</f>
        <v/>
      </c>
      <c r="P273" s="21" t="str">
        <f aca="false">IF(OR(E273="",F273="",I273="Yes"),"",IF(COUNTIFS($E$6:E273,E273,$F$6:F273,F273)&gt;1,"Same room listed above – replay?",IF(AND(K273="Yes",N273=""),"Borderline – describe it in Notes","")))</f>
        <v/>
      </c>
      <c r="Q273" s="22" t="str">
        <f aca="false">IF(F273="","",IF(COUNTIF($F$6:F273,F273)=1,1,0))</f>
        <v/>
      </c>
      <c r="R273" s="22" t="str">
        <f aca="false">IF(H273="","",IF(COUNTIF($H$6:H273,H273)=1,1,0))</f>
        <v/>
      </c>
    </row>
    <row r="274" customFormat="false" ht="15" hidden="false" customHeight="false" outlineLevel="0" collapsed="false">
      <c r="A274" s="19" t="str">
        <f aca="false">IF(COUNTA(B274:N274)=0,"",ROW()-5)</f>
        <v/>
      </c>
      <c r="B274" s="11"/>
      <c r="C274" s="20"/>
      <c r="D274" s="11"/>
      <c r="E274" s="20"/>
      <c r="F274" s="20"/>
      <c r="G274" s="20"/>
      <c r="H274" s="20"/>
      <c r="I274" s="11"/>
      <c r="J274" s="11"/>
      <c r="K274" s="11"/>
      <c r="L274" s="20"/>
      <c r="M274" s="20"/>
      <c r="N274" s="20"/>
      <c r="O274" s="21" t="str">
        <f aca="false">IF(COUNTA(B274:N274)=0,"",IF(COUNTA(B274,E274,F274,G274,H274)&lt;5,"Missing info",IF(I274="Yes","Replay – not counted","Counted")))</f>
        <v/>
      </c>
      <c r="P274" s="21" t="str">
        <f aca="false">IF(OR(E274="",F274="",I274="Yes"),"",IF(COUNTIFS($E$6:E274,E274,$F$6:F274,F274)&gt;1,"Same room listed above – replay?",IF(AND(K274="Yes",N274=""),"Borderline – describe it in Notes","")))</f>
        <v/>
      </c>
      <c r="Q274" s="22" t="str">
        <f aca="false">IF(F274="","",IF(COUNTIF($F$6:F274,F274)=1,1,0))</f>
        <v/>
      </c>
      <c r="R274" s="22" t="str">
        <f aca="false">IF(H274="","",IF(COUNTIF($H$6:H274,H274)=1,1,0))</f>
        <v/>
      </c>
    </row>
    <row r="275" customFormat="false" ht="15" hidden="false" customHeight="false" outlineLevel="0" collapsed="false">
      <c r="A275" s="19" t="str">
        <f aca="false">IF(COUNTA(B275:N275)=0,"",ROW()-5)</f>
        <v/>
      </c>
      <c r="B275" s="11"/>
      <c r="C275" s="20"/>
      <c r="D275" s="11"/>
      <c r="E275" s="20"/>
      <c r="F275" s="20"/>
      <c r="G275" s="20"/>
      <c r="H275" s="20"/>
      <c r="I275" s="11"/>
      <c r="J275" s="11"/>
      <c r="K275" s="11"/>
      <c r="L275" s="20"/>
      <c r="M275" s="20"/>
      <c r="N275" s="20"/>
      <c r="O275" s="21" t="str">
        <f aca="false">IF(COUNTA(B275:N275)=0,"",IF(COUNTA(B275,E275,F275,G275,H275)&lt;5,"Missing info",IF(I275="Yes","Replay – not counted","Counted")))</f>
        <v/>
      </c>
      <c r="P275" s="21" t="str">
        <f aca="false">IF(OR(E275="",F275="",I275="Yes"),"",IF(COUNTIFS($E$6:E275,E275,$F$6:F275,F275)&gt;1,"Same room listed above – replay?",IF(AND(K275="Yes",N275=""),"Borderline – describe it in Notes","")))</f>
        <v/>
      </c>
      <c r="Q275" s="22" t="str">
        <f aca="false">IF(F275="","",IF(COUNTIF($F$6:F275,F275)=1,1,0))</f>
        <v/>
      </c>
      <c r="R275" s="22" t="str">
        <f aca="false">IF(H275="","",IF(COUNTIF($H$6:H275,H275)=1,1,0))</f>
        <v/>
      </c>
    </row>
    <row r="276" customFormat="false" ht="15" hidden="false" customHeight="false" outlineLevel="0" collapsed="false">
      <c r="A276" s="19" t="str">
        <f aca="false">IF(COUNTA(B276:N276)=0,"",ROW()-5)</f>
        <v/>
      </c>
      <c r="B276" s="11"/>
      <c r="C276" s="20"/>
      <c r="D276" s="11"/>
      <c r="E276" s="20"/>
      <c r="F276" s="20"/>
      <c r="G276" s="20"/>
      <c r="H276" s="20"/>
      <c r="I276" s="11"/>
      <c r="J276" s="11"/>
      <c r="K276" s="11"/>
      <c r="L276" s="20"/>
      <c r="M276" s="20"/>
      <c r="N276" s="20"/>
      <c r="O276" s="21" t="str">
        <f aca="false">IF(COUNTA(B276:N276)=0,"",IF(COUNTA(B276,E276,F276,G276,H276)&lt;5,"Missing info",IF(I276="Yes","Replay – not counted","Counted")))</f>
        <v/>
      </c>
      <c r="P276" s="21" t="str">
        <f aca="false">IF(OR(E276="",F276="",I276="Yes"),"",IF(COUNTIFS($E$6:E276,E276,$F$6:F276,F276)&gt;1,"Same room listed above – replay?",IF(AND(K276="Yes",N276=""),"Borderline – describe it in Notes","")))</f>
        <v/>
      </c>
      <c r="Q276" s="22" t="str">
        <f aca="false">IF(F276="","",IF(COUNTIF($F$6:F276,F276)=1,1,0))</f>
        <v/>
      </c>
      <c r="R276" s="22" t="str">
        <f aca="false">IF(H276="","",IF(COUNTIF($H$6:H276,H276)=1,1,0))</f>
        <v/>
      </c>
    </row>
    <row r="277" customFormat="false" ht="15" hidden="false" customHeight="false" outlineLevel="0" collapsed="false">
      <c r="A277" s="19" t="str">
        <f aca="false">IF(COUNTA(B277:N277)=0,"",ROW()-5)</f>
        <v/>
      </c>
      <c r="B277" s="11"/>
      <c r="C277" s="20"/>
      <c r="D277" s="11"/>
      <c r="E277" s="20"/>
      <c r="F277" s="20"/>
      <c r="G277" s="20"/>
      <c r="H277" s="20"/>
      <c r="I277" s="11"/>
      <c r="J277" s="11"/>
      <c r="K277" s="11"/>
      <c r="L277" s="20"/>
      <c r="M277" s="20"/>
      <c r="N277" s="20"/>
      <c r="O277" s="21" t="str">
        <f aca="false">IF(COUNTA(B277:N277)=0,"",IF(COUNTA(B277,E277,F277,G277,H277)&lt;5,"Missing info",IF(I277="Yes","Replay – not counted","Counted")))</f>
        <v/>
      </c>
      <c r="P277" s="21" t="str">
        <f aca="false">IF(OR(E277="",F277="",I277="Yes"),"",IF(COUNTIFS($E$6:E277,E277,$F$6:F277,F277)&gt;1,"Same room listed above – replay?",IF(AND(K277="Yes",N277=""),"Borderline – describe it in Notes","")))</f>
        <v/>
      </c>
      <c r="Q277" s="22" t="str">
        <f aca="false">IF(F277="","",IF(COUNTIF($F$6:F277,F277)=1,1,0))</f>
        <v/>
      </c>
      <c r="R277" s="22" t="str">
        <f aca="false">IF(H277="","",IF(COUNTIF($H$6:H277,H277)=1,1,0))</f>
        <v/>
      </c>
    </row>
    <row r="278" customFormat="false" ht="15" hidden="false" customHeight="false" outlineLevel="0" collapsed="false">
      <c r="A278" s="19" t="str">
        <f aca="false">IF(COUNTA(B278:N278)=0,"",ROW()-5)</f>
        <v/>
      </c>
      <c r="B278" s="11"/>
      <c r="C278" s="20"/>
      <c r="D278" s="11"/>
      <c r="E278" s="20"/>
      <c r="F278" s="20"/>
      <c r="G278" s="20"/>
      <c r="H278" s="20"/>
      <c r="I278" s="11"/>
      <c r="J278" s="11"/>
      <c r="K278" s="11"/>
      <c r="L278" s="20"/>
      <c r="M278" s="20"/>
      <c r="N278" s="20"/>
      <c r="O278" s="21" t="str">
        <f aca="false">IF(COUNTA(B278:N278)=0,"",IF(COUNTA(B278,E278,F278,G278,H278)&lt;5,"Missing info",IF(I278="Yes","Replay – not counted","Counted")))</f>
        <v/>
      </c>
      <c r="P278" s="21" t="str">
        <f aca="false">IF(OR(E278="",F278="",I278="Yes"),"",IF(COUNTIFS($E$6:E278,E278,$F$6:F278,F278)&gt;1,"Same room listed above – replay?",IF(AND(K278="Yes",N278=""),"Borderline – describe it in Notes","")))</f>
        <v/>
      </c>
      <c r="Q278" s="22" t="str">
        <f aca="false">IF(F278="","",IF(COUNTIF($F$6:F278,F278)=1,1,0))</f>
        <v/>
      </c>
      <c r="R278" s="22" t="str">
        <f aca="false">IF(H278="","",IF(COUNTIF($H$6:H278,H278)=1,1,0))</f>
        <v/>
      </c>
    </row>
    <row r="279" customFormat="false" ht="15" hidden="false" customHeight="false" outlineLevel="0" collapsed="false">
      <c r="A279" s="19" t="str">
        <f aca="false">IF(COUNTA(B279:N279)=0,"",ROW()-5)</f>
        <v/>
      </c>
      <c r="B279" s="11"/>
      <c r="C279" s="20"/>
      <c r="D279" s="11"/>
      <c r="E279" s="20"/>
      <c r="F279" s="20"/>
      <c r="G279" s="20"/>
      <c r="H279" s="20"/>
      <c r="I279" s="11"/>
      <c r="J279" s="11"/>
      <c r="K279" s="11"/>
      <c r="L279" s="20"/>
      <c r="M279" s="20"/>
      <c r="N279" s="20"/>
      <c r="O279" s="21" t="str">
        <f aca="false">IF(COUNTA(B279:N279)=0,"",IF(COUNTA(B279,E279,F279,G279,H279)&lt;5,"Missing info",IF(I279="Yes","Replay – not counted","Counted")))</f>
        <v/>
      </c>
      <c r="P279" s="21" t="str">
        <f aca="false">IF(OR(E279="",F279="",I279="Yes"),"",IF(COUNTIFS($E$6:E279,E279,$F$6:F279,F279)&gt;1,"Same room listed above – replay?",IF(AND(K279="Yes",N279=""),"Borderline – describe it in Notes","")))</f>
        <v/>
      </c>
      <c r="Q279" s="22" t="str">
        <f aca="false">IF(F279="","",IF(COUNTIF($F$6:F279,F279)=1,1,0))</f>
        <v/>
      </c>
      <c r="R279" s="22" t="str">
        <f aca="false">IF(H279="","",IF(COUNTIF($H$6:H279,H279)=1,1,0))</f>
        <v/>
      </c>
    </row>
    <row r="280" customFormat="false" ht="15" hidden="false" customHeight="false" outlineLevel="0" collapsed="false">
      <c r="A280" s="19" t="str">
        <f aca="false">IF(COUNTA(B280:N280)=0,"",ROW()-5)</f>
        <v/>
      </c>
      <c r="B280" s="11"/>
      <c r="C280" s="20"/>
      <c r="D280" s="11"/>
      <c r="E280" s="20"/>
      <c r="F280" s="20"/>
      <c r="G280" s="20"/>
      <c r="H280" s="20"/>
      <c r="I280" s="11"/>
      <c r="J280" s="11"/>
      <c r="K280" s="11"/>
      <c r="L280" s="20"/>
      <c r="M280" s="20"/>
      <c r="N280" s="20"/>
      <c r="O280" s="21" t="str">
        <f aca="false">IF(COUNTA(B280:N280)=0,"",IF(COUNTA(B280,E280,F280,G280,H280)&lt;5,"Missing info",IF(I280="Yes","Replay – not counted","Counted")))</f>
        <v/>
      </c>
      <c r="P280" s="21" t="str">
        <f aca="false">IF(OR(E280="",F280="",I280="Yes"),"",IF(COUNTIFS($E$6:E280,E280,$F$6:F280,F280)&gt;1,"Same room listed above – replay?",IF(AND(K280="Yes",N280=""),"Borderline – describe it in Notes","")))</f>
        <v/>
      </c>
      <c r="Q280" s="22" t="str">
        <f aca="false">IF(F280="","",IF(COUNTIF($F$6:F280,F280)=1,1,0))</f>
        <v/>
      </c>
      <c r="R280" s="22" t="str">
        <f aca="false">IF(H280="","",IF(COUNTIF($H$6:H280,H280)=1,1,0))</f>
        <v/>
      </c>
    </row>
    <row r="281" customFormat="false" ht="15" hidden="false" customHeight="false" outlineLevel="0" collapsed="false">
      <c r="A281" s="19" t="str">
        <f aca="false">IF(COUNTA(B281:N281)=0,"",ROW()-5)</f>
        <v/>
      </c>
      <c r="B281" s="11"/>
      <c r="C281" s="20"/>
      <c r="D281" s="11"/>
      <c r="E281" s="20"/>
      <c r="F281" s="20"/>
      <c r="G281" s="20"/>
      <c r="H281" s="20"/>
      <c r="I281" s="11"/>
      <c r="J281" s="11"/>
      <c r="K281" s="11"/>
      <c r="L281" s="20"/>
      <c r="M281" s="20"/>
      <c r="N281" s="20"/>
      <c r="O281" s="21" t="str">
        <f aca="false">IF(COUNTA(B281:N281)=0,"",IF(COUNTA(B281,E281,F281,G281,H281)&lt;5,"Missing info",IF(I281="Yes","Replay – not counted","Counted")))</f>
        <v/>
      </c>
      <c r="P281" s="21" t="str">
        <f aca="false">IF(OR(E281="",F281="",I281="Yes"),"",IF(COUNTIFS($E$6:E281,E281,$F$6:F281,F281)&gt;1,"Same room listed above – replay?",IF(AND(K281="Yes",N281=""),"Borderline – describe it in Notes","")))</f>
        <v/>
      </c>
      <c r="Q281" s="22" t="str">
        <f aca="false">IF(F281="","",IF(COUNTIF($F$6:F281,F281)=1,1,0))</f>
        <v/>
      </c>
      <c r="R281" s="22" t="str">
        <f aca="false">IF(H281="","",IF(COUNTIF($H$6:H281,H281)=1,1,0))</f>
        <v/>
      </c>
    </row>
    <row r="282" customFormat="false" ht="15" hidden="false" customHeight="false" outlineLevel="0" collapsed="false">
      <c r="A282" s="19" t="str">
        <f aca="false">IF(COUNTA(B282:N282)=0,"",ROW()-5)</f>
        <v/>
      </c>
      <c r="B282" s="11"/>
      <c r="C282" s="20"/>
      <c r="D282" s="11"/>
      <c r="E282" s="20"/>
      <c r="F282" s="20"/>
      <c r="G282" s="20"/>
      <c r="H282" s="20"/>
      <c r="I282" s="11"/>
      <c r="J282" s="11"/>
      <c r="K282" s="11"/>
      <c r="L282" s="20"/>
      <c r="M282" s="20"/>
      <c r="N282" s="20"/>
      <c r="O282" s="21" t="str">
        <f aca="false">IF(COUNTA(B282:N282)=0,"",IF(COUNTA(B282,E282,F282,G282,H282)&lt;5,"Missing info",IF(I282="Yes","Replay – not counted","Counted")))</f>
        <v/>
      </c>
      <c r="P282" s="21" t="str">
        <f aca="false">IF(OR(E282="",F282="",I282="Yes"),"",IF(COUNTIFS($E$6:E282,E282,$F$6:F282,F282)&gt;1,"Same room listed above – replay?",IF(AND(K282="Yes",N282=""),"Borderline – describe it in Notes","")))</f>
        <v/>
      </c>
      <c r="Q282" s="22" t="str">
        <f aca="false">IF(F282="","",IF(COUNTIF($F$6:F282,F282)=1,1,0))</f>
        <v/>
      </c>
      <c r="R282" s="22" t="str">
        <f aca="false">IF(H282="","",IF(COUNTIF($H$6:H282,H282)=1,1,0))</f>
        <v/>
      </c>
    </row>
    <row r="283" customFormat="false" ht="15" hidden="false" customHeight="false" outlineLevel="0" collapsed="false">
      <c r="A283" s="19" t="str">
        <f aca="false">IF(COUNTA(B283:N283)=0,"",ROW()-5)</f>
        <v/>
      </c>
      <c r="B283" s="11"/>
      <c r="C283" s="20"/>
      <c r="D283" s="11"/>
      <c r="E283" s="20"/>
      <c r="F283" s="20"/>
      <c r="G283" s="20"/>
      <c r="H283" s="20"/>
      <c r="I283" s="11"/>
      <c r="J283" s="11"/>
      <c r="K283" s="11"/>
      <c r="L283" s="20"/>
      <c r="M283" s="20"/>
      <c r="N283" s="20"/>
      <c r="O283" s="21" t="str">
        <f aca="false">IF(COUNTA(B283:N283)=0,"",IF(COUNTA(B283,E283,F283,G283,H283)&lt;5,"Missing info",IF(I283="Yes","Replay – not counted","Counted")))</f>
        <v/>
      </c>
      <c r="P283" s="21" t="str">
        <f aca="false">IF(OR(E283="",F283="",I283="Yes"),"",IF(COUNTIFS($E$6:E283,E283,$F$6:F283,F283)&gt;1,"Same room listed above – replay?",IF(AND(K283="Yes",N283=""),"Borderline – describe it in Notes","")))</f>
        <v/>
      </c>
      <c r="Q283" s="22" t="str">
        <f aca="false">IF(F283="","",IF(COUNTIF($F$6:F283,F283)=1,1,0))</f>
        <v/>
      </c>
      <c r="R283" s="22" t="str">
        <f aca="false">IF(H283="","",IF(COUNTIF($H$6:H283,H283)=1,1,0))</f>
        <v/>
      </c>
    </row>
    <row r="284" customFormat="false" ht="15" hidden="false" customHeight="false" outlineLevel="0" collapsed="false">
      <c r="A284" s="19" t="str">
        <f aca="false">IF(COUNTA(B284:N284)=0,"",ROW()-5)</f>
        <v/>
      </c>
      <c r="B284" s="11"/>
      <c r="C284" s="20"/>
      <c r="D284" s="11"/>
      <c r="E284" s="20"/>
      <c r="F284" s="20"/>
      <c r="G284" s="20"/>
      <c r="H284" s="20"/>
      <c r="I284" s="11"/>
      <c r="J284" s="11"/>
      <c r="K284" s="11"/>
      <c r="L284" s="20"/>
      <c r="M284" s="20"/>
      <c r="N284" s="20"/>
      <c r="O284" s="21" t="str">
        <f aca="false">IF(COUNTA(B284:N284)=0,"",IF(COUNTA(B284,E284,F284,G284,H284)&lt;5,"Missing info",IF(I284="Yes","Replay – not counted","Counted")))</f>
        <v/>
      </c>
      <c r="P284" s="21" t="str">
        <f aca="false">IF(OR(E284="",F284="",I284="Yes"),"",IF(COUNTIFS($E$6:E284,E284,$F$6:F284,F284)&gt;1,"Same room listed above – replay?",IF(AND(K284="Yes",N284=""),"Borderline – describe it in Notes","")))</f>
        <v/>
      </c>
      <c r="Q284" s="22" t="str">
        <f aca="false">IF(F284="","",IF(COUNTIF($F$6:F284,F284)=1,1,0))</f>
        <v/>
      </c>
      <c r="R284" s="22" t="str">
        <f aca="false">IF(H284="","",IF(COUNTIF($H$6:H284,H284)=1,1,0))</f>
        <v/>
      </c>
    </row>
    <row r="285" customFormat="false" ht="15" hidden="false" customHeight="false" outlineLevel="0" collapsed="false">
      <c r="A285" s="19" t="str">
        <f aca="false">IF(COUNTA(B285:N285)=0,"",ROW()-5)</f>
        <v/>
      </c>
      <c r="B285" s="11"/>
      <c r="C285" s="20"/>
      <c r="D285" s="11"/>
      <c r="E285" s="20"/>
      <c r="F285" s="20"/>
      <c r="G285" s="20"/>
      <c r="H285" s="20"/>
      <c r="I285" s="11"/>
      <c r="J285" s="11"/>
      <c r="K285" s="11"/>
      <c r="L285" s="20"/>
      <c r="M285" s="20"/>
      <c r="N285" s="20"/>
      <c r="O285" s="21" t="str">
        <f aca="false">IF(COUNTA(B285:N285)=0,"",IF(COUNTA(B285,E285,F285,G285,H285)&lt;5,"Missing info",IF(I285="Yes","Replay – not counted","Counted")))</f>
        <v/>
      </c>
      <c r="P285" s="21" t="str">
        <f aca="false">IF(OR(E285="",F285="",I285="Yes"),"",IF(COUNTIFS($E$6:E285,E285,$F$6:F285,F285)&gt;1,"Same room listed above – replay?",IF(AND(K285="Yes",N285=""),"Borderline – describe it in Notes","")))</f>
        <v/>
      </c>
      <c r="Q285" s="22" t="str">
        <f aca="false">IF(F285="","",IF(COUNTIF($F$6:F285,F285)=1,1,0))</f>
        <v/>
      </c>
      <c r="R285" s="22" t="str">
        <f aca="false">IF(H285="","",IF(COUNTIF($H$6:H285,H285)=1,1,0))</f>
        <v/>
      </c>
    </row>
    <row r="286" customFormat="false" ht="15" hidden="false" customHeight="false" outlineLevel="0" collapsed="false">
      <c r="A286" s="19" t="str">
        <f aca="false">IF(COUNTA(B286:N286)=0,"",ROW()-5)</f>
        <v/>
      </c>
      <c r="B286" s="11"/>
      <c r="C286" s="20"/>
      <c r="D286" s="11"/>
      <c r="E286" s="20"/>
      <c r="F286" s="20"/>
      <c r="G286" s="20"/>
      <c r="H286" s="20"/>
      <c r="I286" s="11"/>
      <c r="J286" s="11"/>
      <c r="K286" s="11"/>
      <c r="L286" s="20"/>
      <c r="M286" s="20"/>
      <c r="N286" s="20"/>
      <c r="O286" s="21" t="str">
        <f aca="false">IF(COUNTA(B286:N286)=0,"",IF(COUNTA(B286,E286,F286,G286,H286)&lt;5,"Missing info",IF(I286="Yes","Replay – not counted","Counted")))</f>
        <v/>
      </c>
      <c r="P286" s="21" t="str">
        <f aca="false">IF(OR(E286="",F286="",I286="Yes"),"",IF(COUNTIFS($E$6:E286,E286,$F$6:F286,F286)&gt;1,"Same room listed above – replay?",IF(AND(K286="Yes",N286=""),"Borderline – describe it in Notes","")))</f>
        <v/>
      </c>
      <c r="Q286" s="22" t="str">
        <f aca="false">IF(F286="","",IF(COUNTIF($F$6:F286,F286)=1,1,0))</f>
        <v/>
      </c>
      <c r="R286" s="22" t="str">
        <f aca="false">IF(H286="","",IF(COUNTIF($H$6:H286,H286)=1,1,0))</f>
        <v/>
      </c>
    </row>
    <row r="287" customFormat="false" ht="15" hidden="false" customHeight="false" outlineLevel="0" collapsed="false">
      <c r="A287" s="19" t="str">
        <f aca="false">IF(COUNTA(B287:N287)=0,"",ROW()-5)</f>
        <v/>
      </c>
      <c r="B287" s="11"/>
      <c r="C287" s="20"/>
      <c r="D287" s="11"/>
      <c r="E287" s="20"/>
      <c r="F287" s="20"/>
      <c r="G287" s="20"/>
      <c r="H287" s="20"/>
      <c r="I287" s="11"/>
      <c r="J287" s="11"/>
      <c r="K287" s="11"/>
      <c r="L287" s="20"/>
      <c r="M287" s="20"/>
      <c r="N287" s="20"/>
      <c r="O287" s="21" t="str">
        <f aca="false">IF(COUNTA(B287:N287)=0,"",IF(COUNTA(B287,E287,F287,G287,H287)&lt;5,"Missing info",IF(I287="Yes","Replay – not counted","Counted")))</f>
        <v/>
      </c>
      <c r="P287" s="21" t="str">
        <f aca="false">IF(OR(E287="",F287="",I287="Yes"),"",IF(COUNTIFS($E$6:E287,E287,$F$6:F287,F287)&gt;1,"Same room listed above – replay?",IF(AND(K287="Yes",N287=""),"Borderline – describe it in Notes","")))</f>
        <v/>
      </c>
      <c r="Q287" s="22" t="str">
        <f aca="false">IF(F287="","",IF(COUNTIF($F$6:F287,F287)=1,1,0))</f>
        <v/>
      </c>
      <c r="R287" s="22" t="str">
        <f aca="false">IF(H287="","",IF(COUNTIF($H$6:H287,H287)=1,1,0))</f>
        <v/>
      </c>
    </row>
    <row r="288" customFormat="false" ht="15" hidden="false" customHeight="false" outlineLevel="0" collapsed="false">
      <c r="A288" s="19" t="str">
        <f aca="false">IF(COUNTA(B288:N288)=0,"",ROW()-5)</f>
        <v/>
      </c>
      <c r="B288" s="11"/>
      <c r="C288" s="20"/>
      <c r="D288" s="11"/>
      <c r="E288" s="20"/>
      <c r="F288" s="20"/>
      <c r="G288" s="20"/>
      <c r="H288" s="20"/>
      <c r="I288" s="11"/>
      <c r="J288" s="11"/>
      <c r="K288" s="11"/>
      <c r="L288" s="20"/>
      <c r="M288" s="20"/>
      <c r="N288" s="20"/>
      <c r="O288" s="21" t="str">
        <f aca="false">IF(COUNTA(B288:N288)=0,"",IF(COUNTA(B288,E288,F288,G288,H288)&lt;5,"Missing info",IF(I288="Yes","Replay – not counted","Counted")))</f>
        <v/>
      </c>
      <c r="P288" s="21" t="str">
        <f aca="false">IF(OR(E288="",F288="",I288="Yes"),"",IF(COUNTIFS($E$6:E288,E288,$F$6:F288,F288)&gt;1,"Same room listed above – replay?",IF(AND(K288="Yes",N288=""),"Borderline – describe it in Notes","")))</f>
        <v/>
      </c>
      <c r="Q288" s="22" t="str">
        <f aca="false">IF(F288="","",IF(COUNTIF($F$6:F288,F288)=1,1,0))</f>
        <v/>
      </c>
      <c r="R288" s="22" t="str">
        <f aca="false">IF(H288="","",IF(COUNTIF($H$6:H288,H288)=1,1,0))</f>
        <v/>
      </c>
    </row>
    <row r="289" customFormat="false" ht="15" hidden="false" customHeight="false" outlineLevel="0" collapsed="false">
      <c r="A289" s="19" t="str">
        <f aca="false">IF(COUNTA(B289:N289)=0,"",ROW()-5)</f>
        <v/>
      </c>
      <c r="B289" s="11"/>
      <c r="C289" s="20"/>
      <c r="D289" s="11"/>
      <c r="E289" s="20"/>
      <c r="F289" s="20"/>
      <c r="G289" s="20"/>
      <c r="H289" s="20"/>
      <c r="I289" s="11"/>
      <c r="J289" s="11"/>
      <c r="K289" s="11"/>
      <c r="L289" s="20"/>
      <c r="M289" s="20"/>
      <c r="N289" s="20"/>
      <c r="O289" s="21" t="str">
        <f aca="false">IF(COUNTA(B289:N289)=0,"",IF(COUNTA(B289,E289,F289,G289,H289)&lt;5,"Missing info",IF(I289="Yes","Replay – not counted","Counted")))</f>
        <v/>
      </c>
      <c r="P289" s="21" t="str">
        <f aca="false">IF(OR(E289="",F289="",I289="Yes"),"",IF(COUNTIFS($E$6:E289,E289,$F$6:F289,F289)&gt;1,"Same room listed above – replay?",IF(AND(K289="Yes",N289=""),"Borderline – describe it in Notes","")))</f>
        <v/>
      </c>
      <c r="Q289" s="22" t="str">
        <f aca="false">IF(F289="","",IF(COUNTIF($F$6:F289,F289)=1,1,0))</f>
        <v/>
      </c>
      <c r="R289" s="22" t="str">
        <f aca="false">IF(H289="","",IF(COUNTIF($H$6:H289,H289)=1,1,0))</f>
        <v/>
      </c>
    </row>
    <row r="290" customFormat="false" ht="15" hidden="false" customHeight="false" outlineLevel="0" collapsed="false">
      <c r="A290" s="19" t="str">
        <f aca="false">IF(COUNTA(B290:N290)=0,"",ROW()-5)</f>
        <v/>
      </c>
      <c r="B290" s="11"/>
      <c r="C290" s="20"/>
      <c r="D290" s="11"/>
      <c r="E290" s="20"/>
      <c r="F290" s="20"/>
      <c r="G290" s="20"/>
      <c r="H290" s="20"/>
      <c r="I290" s="11"/>
      <c r="J290" s="11"/>
      <c r="K290" s="11"/>
      <c r="L290" s="20"/>
      <c r="M290" s="20"/>
      <c r="N290" s="20"/>
      <c r="O290" s="21" t="str">
        <f aca="false">IF(COUNTA(B290:N290)=0,"",IF(COUNTA(B290,E290,F290,G290,H290)&lt;5,"Missing info",IF(I290="Yes","Replay – not counted","Counted")))</f>
        <v/>
      </c>
      <c r="P290" s="21" t="str">
        <f aca="false">IF(OR(E290="",F290="",I290="Yes"),"",IF(COUNTIFS($E$6:E290,E290,$F$6:F290,F290)&gt;1,"Same room listed above – replay?",IF(AND(K290="Yes",N290=""),"Borderline – describe it in Notes","")))</f>
        <v/>
      </c>
      <c r="Q290" s="22" t="str">
        <f aca="false">IF(F290="","",IF(COUNTIF($F$6:F290,F290)=1,1,0))</f>
        <v/>
      </c>
      <c r="R290" s="22" t="str">
        <f aca="false">IF(H290="","",IF(COUNTIF($H$6:H290,H290)=1,1,0))</f>
        <v/>
      </c>
    </row>
    <row r="291" customFormat="false" ht="15" hidden="false" customHeight="false" outlineLevel="0" collapsed="false">
      <c r="A291" s="19" t="str">
        <f aca="false">IF(COUNTA(B291:N291)=0,"",ROW()-5)</f>
        <v/>
      </c>
      <c r="B291" s="11"/>
      <c r="C291" s="20"/>
      <c r="D291" s="11"/>
      <c r="E291" s="20"/>
      <c r="F291" s="20"/>
      <c r="G291" s="20"/>
      <c r="H291" s="20"/>
      <c r="I291" s="11"/>
      <c r="J291" s="11"/>
      <c r="K291" s="11"/>
      <c r="L291" s="20"/>
      <c r="M291" s="20"/>
      <c r="N291" s="20"/>
      <c r="O291" s="21" t="str">
        <f aca="false">IF(COUNTA(B291:N291)=0,"",IF(COUNTA(B291,E291,F291,G291,H291)&lt;5,"Missing info",IF(I291="Yes","Replay – not counted","Counted")))</f>
        <v/>
      </c>
      <c r="P291" s="21" t="str">
        <f aca="false">IF(OR(E291="",F291="",I291="Yes"),"",IF(COUNTIFS($E$6:E291,E291,$F$6:F291,F291)&gt;1,"Same room listed above – replay?",IF(AND(K291="Yes",N291=""),"Borderline – describe it in Notes","")))</f>
        <v/>
      </c>
      <c r="Q291" s="22" t="str">
        <f aca="false">IF(F291="","",IF(COUNTIF($F$6:F291,F291)=1,1,0))</f>
        <v/>
      </c>
      <c r="R291" s="22" t="str">
        <f aca="false">IF(H291="","",IF(COUNTIF($H$6:H291,H291)=1,1,0))</f>
        <v/>
      </c>
    </row>
    <row r="292" customFormat="false" ht="15" hidden="false" customHeight="false" outlineLevel="0" collapsed="false">
      <c r="A292" s="19" t="str">
        <f aca="false">IF(COUNTA(B292:N292)=0,"",ROW()-5)</f>
        <v/>
      </c>
      <c r="B292" s="11"/>
      <c r="C292" s="20"/>
      <c r="D292" s="11"/>
      <c r="E292" s="20"/>
      <c r="F292" s="20"/>
      <c r="G292" s="20"/>
      <c r="H292" s="20"/>
      <c r="I292" s="11"/>
      <c r="J292" s="11"/>
      <c r="K292" s="11"/>
      <c r="L292" s="20"/>
      <c r="M292" s="20"/>
      <c r="N292" s="20"/>
      <c r="O292" s="21" t="str">
        <f aca="false">IF(COUNTA(B292:N292)=0,"",IF(COUNTA(B292,E292,F292,G292,H292)&lt;5,"Missing info",IF(I292="Yes","Replay – not counted","Counted")))</f>
        <v/>
      </c>
      <c r="P292" s="21" t="str">
        <f aca="false">IF(OR(E292="",F292="",I292="Yes"),"",IF(COUNTIFS($E$6:E292,E292,$F$6:F292,F292)&gt;1,"Same room listed above – replay?",IF(AND(K292="Yes",N292=""),"Borderline – describe it in Notes","")))</f>
        <v/>
      </c>
      <c r="Q292" s="22" t="str">
        <f aca="false">IF(F292="","",IF(COUNTIF($F$6:F292,F292)=1,1,0))</f>
        <v/>
      </c>
      <c r="R292" s="22" t="str">
        <f aca="false">IF(H292="","",IF(COUNTIF($H$6:H292,H292)=1,1,0))</f>
        <v/>
      </c>
    </row>
    <row r="293" customFormat="false" ht="15" hidden="false" customHeight="false" outlineLevel="0" collapsed="false">
      <c r="A293" s="19" t="str">
        <f aca="false">IF(COUNTA(B293:N293)=0,"",ROW()-5)</f>
        <v/>
      </c>
      <c r="B293" s="11"/>
      <c r="C293" s="20"/>
      <c r="D293" s="11"/>
      <c r="E293" s="20"/>
      <c r="F293" s="20"/>
      <c r="G293" s="20"/>
      <c r="H293" s="20"/>
      <c r="I293" s="11"/>
      <c r="J293" s="11"/>
      <c r="K293" s="11"/>
      <c r="L293" s="20"/>
      <c r="M293" s="20"/>
      <c r="N293" s="20"/>
      <c r="O293" s="21" t="str">
        <f aca="false">IF(COUNTA(B293:N293)=0,"",IF(COUNTA(B293,E293,F293,G293,H293)&lt;5,"Missing info",IF(I293="Yes","Replay – not counted","Counted")))</f>
        <v/>
      </c>
      <c r="P293" s="21" t="str">
        <f aca="false">IF(OR(E293="",F293="",I293="Yes"),"",IF(COUNTIFS($E$6:E293,E293,$F$6:F293,F293)&gt;1,"Same room listed above – replay?",IF(AND(K293="Yes",N293=""),"Borderline – describe it in Notes","")))</f>
        <v/>
      </c>
      <c r="Q293" s="22" t="str">
        <f aca="false">IF(F293="","",IF(COUNTIF($F$6:F293,F293)=1,1,0))</f>
        <v/>
      </c>
      <c r="R293" s="22" t="str">
        <f aca="false">IF(H293="","",IF(COUNTIF($H$6:H293,H293)=1,1,0))</f>
        <v/>
      </c>
    </row>
    <row r="294" customFormat="false" ht="15" hidden="false" customHeight="false" outlineLevel="0" collapsed="false">
      <c r="A294" s="19" t="str">
        <f aca="false">IF(COUNTA(B294:N294)=0,"",ROW()-5)</f>
        <v/>
      </c>
      <c r="B294" s="11"/>
      <c r="C294" s="20"/>
      <c r="D294" s="11"/>
      <c r="E294" s="20"/>
      <c r="F294" s="20"/>
      <c r="G294" s="20"/>
      <c r="H294" s="20"/>
      <c r="I294" s="11"/>
      <c r="J294" s="11"/>
      <c r="K294" s="11"/>
      <c r="L294" s="20"/>
      <c r="M294" s="20"/>
      <c r="N294" s="20"/>
      <c r="O294" s="21" t="str">
        <f aca="false">IF(COUNTA(B294:N294)=0,"",IF(COUNTA(B294,E294,F294,G294,H294)&lt;5,"Missing info",IF(I294="Yes","Replay – not counted","Counted")))</f>
        <v/>
      </c>
      <c r="P294" s="21" t="str">
        <f aca="false">IF(OR(E294="",F294="",I294="Yes"),"",IF(COUNTIFS($E$6:E294,E294,$F$6:F294,F294)&gt;1,"Same room listed above – replay?",IF(AND(K294="Yes",N294=""),"Borderline – describe it in Notes","")))</f>
        <v/>
      </c>
      <c r="Q294" s="22" t="str">
        <f aca="false">IF(F294="","",IF(COUNTIF($F$6:F294,F294)=1,1,0))</f>
        <v/>
      </c>
      <c r="R294" s="22" t="str">
        <f aca="false">IF(H294="","",IF(COUNTIF($H$6:H294,H294)=1,1,0))</f>
        <v/>
      </c>
    </row>
    <row r="295" customFormat="false" ht="15" hidden="false" customHeight="false" outlineLevel="0" collapsed="false">
      <c r="A295" s="19" t="str">
        <f aca="false">IF(COUNTA(B295:N295)=0,"",ROW()-5)</f>
        <v/>
      </c>
      <c r="B295" s="11"/>
      <c r="C295" s="20"/>
      <c r="D295" s="11"/>
      <c r="E295" s="20"/>
      <c r="F295" s="20"/>
      <c r="G295" s="20"/>
      <c r="H295" s="20"/>
      <c r="I295" s="11"/>
      <c r="J295" s="11"/>
      <c r="K295" s="11"/>
      <c r="L295" s="20"/>
      <c r="M295" s="20"/>
      <c r="N295" s="20"/>
      <c r="O295" s="21" t="str">
        <f aca="false">IF(COUNTA(B295:N295)=0,"",IF(COUNTA(B295,E295,F295,G295,H295)&lt;5,"Missing info",IF(I295="Yes","Replay – not counted","Counted")))</f>
        <v/>
      </c>
      <c r="P295" s="21" t="str">
        <f aca="false">IF(OR(E295="",F295="",I295="Yes"),"",IF(COUNTIFS($E$6:E295,E295,$F$6:F295,F295)&gt;1,"Same room listed above – replay?",IF(AND(K295="Yes",N295=""),"Borderline – describe it in Notes","")))</f>
        <v/>
      </c>
      <c r="Q295" s="22" t="str">
        <f aca="false">IF(F295="","",IF(COUNTIF($F$6:F295,F295)=1,1,0))</f>
        <v/>
      </c>
      <c r="R295" s="22" t="str">
        <f aca="false">IF(H295="","",IF(COUNTIF($H$6:H295,H295)=1,1,0))</f>
        <v/>
      </c>
    </row>
    <row r="296" customFormat="false" ht="15" hidden="false" customHeight="false" outlineLevel="0" collapsed="false">
      <c r="A296" s="19" t="str">
        <f aca="false">IF(COUNTA(B296:N296)=0,"",ROW()-5)</f>
        <v/>
      </c>
      <c r="B296" s="11"/>
      <c r="C296" s="20"/>
      <c r="D296" s="11"/>
      <c r="E296" s="20"/>
      <c r="F296" s="20"/>
      <c r="G296" s="20"/>
      <c r="H296" s="20"/>
      <c r="I296" s="11"/>
      <c r="J296" s="11"/>
      <c r="K296" s="11"/>
      <c r="L296" s="20"/>
      <c r="M296" s="20"/>
      <c r="N296" s="20"/>
      <c r="O296" s="21" t="str">
        <f aca="false">IF(COUNTA(B296:N296)=0,"",IF(COUNTA(B296,E296,F296,G296,H296)&lt;5,"Missing info",IF(I296="Yes","Replay – not counted","Counted")))</f>
        <v/>
      </c>
      <c r="P296" s="21" t="str">
        <f aca="false">IF(OR(E296="",F296="",I296="Yes"),"",IF(COUNTIFS($E$6:E296,E296,$F$6:F296,F296)&gt;1,"Same room listed above – replay?",IF(AND(K296="Yes",N296=""),"Borderline – describe it in Notes","")))</f>
        <v/>
      </c>
      <c r="Q296" s="22" t="str">
        <f aca="false">IF(F296="","",IF(COUNTIF($F$6:F296,F296)=1,1,0))</f>
        <v/>
      </c>
      <c r="R296" s="22" t="str">
        <f aca="false">IF(H296="","",IF(COUNTIF($H$6:H296,H296)=1,1,0))</f>
        <v/>
      </c>
    </row>
    <row r="297" customFormat="false" ht="15" hidden="false" customHeight="false" outlineLevel="0" collapsed="false">
      <c r="A297" s="19" t="str">
        <f aca="false">IF(COUNTA(B297:N297)=0,"",ROW()-5)</f>
        <v/>
      </c>
      <c r="B297" s="11"/>
      <c r="C297" s="20"/>
      <c r="D297" s="11"/>
      <c r="E297" s="20"/>
      <c r="F297" s="20"/>
      <c r="G297" s="20"/>
      <c r="H297" s="20"/>
      <c r="I297" s="11"/>
      <c r="J297" s="11"/>
      <c r="K297" s="11"/>
      <c r="L297" s="20"/>
      <c r="M297" s="20"/>
      <c r="N297" s="20"/>
      <c r="O297" s="21" t="str">
        <f aca="false">IF(COUNTA(B297:N297)=0,"",IF(COUNTA(B297,E297,F297,G297,H297)&lt;5,"Missing info",IF(I297="Yes","Replay – not counted","Counted")))</f>
        <v/>
      </c>
      <c r="P297" s="21" t="str">
        <f aca="false">IF(OR(E297="",F297="",I297="Yes"),"",IF(COUNTIFS($E$6:E297,E297,$F$6:F297,F297)&gt;1,"Same room listed above – replay?",IF(AND(K297="Yes",N297=""),"Borderline – describe it in Notes","")))</f>
        <v/>
      </c>
      <c r="Q297" s="22" t="str">
        <f aca="false">IF(F297="","",IF(COUNTIF($F$6:F297,F297)=1,1,0))</f>
        <v/>
      </c>
      <c r="R297" s="22" t="str">
        <f aca="false">IF(H297="","",IF(COUNTIF($H$6:H297,H297)=1,1,0))</f>
        <v/>
      </c>
    </row>
    <row r="298" customFormat="false" ht="15" hidden="false" customHeight="false" outlineLevel="0" collapsed="false">
      <c r="A298" s="19" t="str">
        <f aca="false">IF(COUNTA(B298:N298)=0,"",ROW()-5)</f>
        <v/>
      </c>
      <c r="B298" s="11"/>
      <c r="C298" s="20"/>
      <c r="D298" s="11"/>
      <c r="E298" s="20"/>
      <c r="F298" s="20"/>
      <c r="G298" s="20"/>
      <c r="H298" s="20"/>
      <c r="I298" s="11"/>
      <c r="J298" s="11"/>
      <c r="K298" s="11"/>
      <c r="L298" s="20"/>
      <c r="M298" s="20"/>
      <c r="N298" s="20"/>
      <c r="O298" s="21" t="str">
        <f aca="false">IF(COUNTA(B298:N298)=0,"",IF(COUNTA(B298,E298,F298,G298,H298)&lt;5,"Missing info",IF(I298="Yes","Replay – not counted","Counted")))</f>
        <v/>
      </c>
      <c r="P298" s="21" t="str">
        <f aca="false">IF(OR(E298="",F298="",I298="Yes"),"",IF(COUNTIFS($E$6:E298,E298,$F$6:F298,F298)&gt;1,"Same room listed above – replay?",IF(AND(K298="Yes",N298=""),"Borderline – describe it in Notes","")))</f>
        <v/>
      </c>
      <c r="Q298" s="22" t="str">
        <f aca="false">IF(F298="","",IF(COUNTIF($F$6:F298,F298)=1,1,0))</f>
        <v/>
      </c>
      <c r="R298" s="22" t="str">
        <f aca="false">IF(H298="","",IF(COUNTIF($H$6:H298,H298)=1,1,0))</f>
        <v/>
      </c>
    </row>
    <row r="299" customFormat="false" ht="15" hidden="false" customHeight="false" outlineLevel="0" collapsed="false">
      <c r="A299" s="19" t="str">
        <f aca="false">IF(COUNTA(B299:N299)=0,"",ROW()-5)</f>
        <v/>
      </c>
      <c r="B299" s="11"/>
      <c r="C299" s="20"/>
      <c r="D299" s="11"/>
      <c r="E299" s="20"/>
      <c r="F299" s="20"/>
      <c r="G299" s="20"/>
      <c r="H299" s="20"/>
      <c r="I299" s="11"/>
      <c r="J299" s="11"/>
      <c r="K299" s="11"/>
      <c r="L299" s="20"/>
      <c r="M299" s="20"/>
      <c r="N299" s="20"/>
      <c r="O299" s="21" t="str">
        <f aca="false">IF(COUNTA(B299:N299)=0,"",IF(COUNTA(B299,E299,F299,G299,H299)&lt;5,"Missing info",IF(I299="Yes","Replay – not counted","Counted")))</f>
        <v/>
      </c>
      <c r="P299" s="21" t="str">
        <f aca="false">IF(OR(E299="",F299="",I299="Yes"),"",IF(COUNTIFS($E$6:E299,E299,$F$6:F299,F299)&gt;1,"Same room listed above – replay?",IF(AND(K299="Yes",N299=""),"Borderline – describe it in Notes","")))</f>
        <v/>
      </c>
      <c r="Q299" s="22" t="str">
        <f aca="false">IF(F299="","",IF(COUNTIF($F$6:F299,F299)=1,1,0))</f>
        <v/>
      </c>
      <c r="R299" s="22" t="str">
        <f aca="false">IF(H299="","",IF(COUNTIF($H$6:H299,H299)=1,1,0))</f>
        <v/>
      </c>
    </row>
    <row r="300" customFormat="false" ht="15" hidden="false" customHeight="false" outlineLevel="0" collapsed="false">
      <c r="A300" s="19" t="str">
        <f aca="false">IF(COUNTA(B300:N300)=0,"",ROW()-5)</f>
        <v/>
      </c>
      <c r="B300" s="11"/>
      <c r="C300" s="20"/>
      <c r="D300" s="11"/>
      <c r="E300" s="20"/>
      <c r="F300" s="20"/>
      <c r="G300" s="20"/>
      <c r="H300" s="20"/>
      <c r="I300" s="11"/>
      <c r="J300" s="11"/>
      <c r="K300" s="11"/>
      <c r="L300" s="20"/>
      <c r="M300" s="20"/>
      <c r="N300" s="20"/>
      <c r="O300" s="21" t="str">
        <f aca="false">IF(COUNTA(B300:N300)=0,"",IF(COUNTA(B300,E300,F300,G300,H300)&lt;5,"Missing info",IF(I300="Yes","Replay – not counted","Counted")))</f>
        <v/>
      </c>
      <c r="P300" s="21" t="str">
        <f aca="false">IF(OR(E300="",F300="",I300="Yes"),"",IF(COUNTIFS($E$6:E300,E300,$F$6:F300,F300)&gt;1,"Same room listed above – replay?",IF(AND(K300="Yes",N300=""),"Borderline – describe it in Notes","")))</f>
        <v/>
      </c>
      <c r="Q300" s="22" t="str">
        <f aca="false">IF(F300="","",IF(COUNTIF($F$6:F300,F300)=1,1,0))</f>
        <v/>
      </c>
      <c r="R300" s="22" t="str">
        <f aca="false">IF(H300="","",IF(COUNTIF($H$6:H300,H300)=1,1,0))</f>
        <v/>
      </c>
    </row>
    <row r="301" customFormat="false" ht="15" hidden="false" customHeight="false" outlineLevel="0" collapsed="false">
      <c r="A301" s="19" t="str">
        <f aca="false">IF(COUNTA(B301:N301)=0,"",ROW()-5)</f>
        <v/>
      </c>
      <c r="B301" s="11"/>
      <c r="C301" s="20"/>
      <c r="D301" s="11"/>
      <c r="E301" s="20"/>
      <c r="F301" s="20"/>
      <c r="G301" s="20"/>
      <c r="H301" s="20"/>
      <c r="I301" s="11"/>
      <c r="J301" s="11"/>
      <c r="K301" s="11"/>
      <c r="L301" s="20"/>
      <c r="M301" s="20"/>
      <c r="N301" s="20"/>
      <c r="O301" s="21" t="str">
        <f aca="false">IF(COUNTA(B301:N301)=0,"",IF(COUNTA(B301,E301,F301,G301,H301)&lt;5,"Missing info",IF(I301="Yes","Replay – not counted","Counted")))</f>
        <v/>
      </c>
      <c r="P301" s="21" t="str">
        <f aca="false">IF(OR(E301="",F301="",I301="Yes"),"",IF(COUNTIFS($E$6:E301,E301,$F$6:F301,F301)&gt;1,"Same room listed above – replay?",IF(AND(K301="Yes",N301=""),"Borderline – describe it in Notes","")))</f>
        <v/>
      </c>
      <c r="Q301" s="22" t="str">
        <f aca="false">IF(F301="","",IF(COUNTIF($F$6:F301,F301)=1,1,0))</f>
        <v/>
      </c>
      <c r="R301" s="22" t="str">
        <f aca="false">IF(H301="","",IF(COUNTIF($H$6:H301,H301)=1,1,0))</f>
        <v/>
      </c>
    </row>
    <row r="302" customFormat="false" ht="15" hidden="false" customHeight="false" outlineLevel="0" collapsed="false">
      <c r="A302" s="19" t="str">
        <f aca="false">IF(COUNTA(B302:N302)=0,"",ROW()-5)</f>
        <v/>
      </c>
      <c r="B302" s="11"/>
      <c r="C302" s="20"/>
      <c r="D302" s="11"/>
      <c r="E302" s="20"/>
      <c r="F302" s="20"/>
      <c r="G302" s="20"/>
      <c r="H302" s="20"/>
      <c r="I302" s="11"/>
      <c r="J302" s="11"/>
      <c r="K302" s="11"/>
      <c r="L302" s="20"/>
      <c r="M302" s="20"/>
      <c r="N302" s="20"/>
      <c r="O302" s="21" t="str">
        <f aca="false">IF(COUNTA(B302:N302)=0,"",IF(COUNTA(B302,E302,F302,G302,H302)&lt;5,"Missing info",IF(I302="Yes","Replay – not counted","Counted")))</f>
        <v/>
      </c>
      <c r="P302" s="21" t="str">
        <f aca="false">IF(OR(E302="",F302="",I302="Yes"),"",IF(COUNTIFS($E$6:E302,E302,$F$6:F302,F302)&gt;1,"Same room listed above – replay?",IF(AND(K302="Yes",N302=""),"Borderline – describe it in Notes","")))</f>
        <v/>
      </c>
      <c r="Q302" s="22" t="str">
        <f aca="false">IF(F302="","",IF(COUNTIF($F$6:F302,F302)=1,1,0))</f>
        <v/>
      </c>
      <c r="R302" s="22" t="str">
        <f aca="false">IF(H302="","",IF(COUNTIF($H$6:H302,H302)=1,1,0))</f>
        <v/>
      </c>
    </row>
    <row r="303" customFormat="false" ht="15" hidden="false" customHeight="false" outlineLevel="0" collapsed="false">
      <c r="A303" s="19" t="str">
        <f aca="false">IF(COUNTA(B303:N303)=0,"",ROW()-5)</f>
        <v/>
      </c>
      <c r="B303" s="11"/>
      <c r="C303" s="20"/>
      <c r="D303" s="11"/>
      <c r="E303" s="20"/>
      <c r="F303" s="20"/>
      <c r="G303" s="20"/>
      <c r="H303" s="20"/>
      <c r="I303" s="11"/>
      <c r="J303" s="11"/>
      <c r="K303" s="11"/>
      <c r="L303" s="20"/>
      <c r="M303" s="20"/>
      <c r="N303" s="20"/>
      <c r="O303" s="21" t="str">
        <f aca="false">IF(COUNTA(B303:N303)=0,"",IF(COUNTA(B303,E303,F303,G303,H303)&lt;5,"Missing info",IF(I303="Yes","Replay – not counted","Counted")))</f>
        <v/>
      </c>
      <c r="P303" s="21" t="str">
        <f aca="false">IF(OR(E303="",F303="",I303="Yes"),"",IF(COUNTIFS($E$6:E303,E303,$F$6:F303,F303)&gt;1,"Same room listed above – replay?",IF(AND(K303="Yes",N303=""),"Borderline – describe it in Notes","")))</f>
        <v/>
      </c>
      <c r="Q303" s="22" t="str">
        <f aca="false">IF(F303="","",IF(COUNTIF($F$6:F303,F303)=1,1,0))</f>
        <v/>
      </c>
      <c r="R303" s="22" t="str">
        <f aca="false">IF(H303="","",IF(COUNTIF($H$6:H303,H303)=1,1,0))</f>
        <v/>
      </c>
    </row>
    <row r="304" customFormat="false" ht="15" hidden="false" customHeight="false" outlineLevel="0" collapsed="false">
      <c r="A304" s="19" t="str">
        <f aca="false">IF(COUNTA(B304:N304)=0,"",ROW()-5)</f>
        <v/>
      </c>
      <c r="B304" s="11"/>
      <c r="C304" s="20"/>
      <c r="D304" s="11"/>
      <c r="E304" s="20"/>
      <c r="F304" s="20"/>
      <c r="G304" s="20"/>
      <c r="H304" s="20"/>
      <c r="I304" s="11"/>
      <c r="J304" s="11"/>
      <c r="K304" s="11"/>
      <c r="L304" s="20"/>
      <c r="M304" s="20"/>
      <c r="N304" s="20"/>
      <c r="O304" s="21" t="str">
        <f aca="false">IF(COUNTA(B304:N304)=0,"",IF(COUNTA(B304,E304,F304,G304,H304)&lt;5,"Missing info",IF(I304="Yes","Replay – not counted","Counted")))</f>
        <v/>
      </c>
      <c r="P304" s="21" t="str">
        <f aca="false">IF(OR(E304="",F304="",I304="Yes"),"",IF(COUNTIFS($E$6:E304,E304,$F$6:F304,F304)&gt;1,"Same room listed above – replay?",IF(AND(K304="Yes",N304=""),"Borderline – describe it in Notes","")))</f>
        <v/>
      </c>
      <c r="Q304" s="22" t="str">
        <f aca="false">IF(F304="","",IF(COUNTIF($F$6:F304,F304)=1,1,0))</f>
        <v/>
      </c>
      <c r="R304" s="22" t="str">
        <f aca="false">IF(H304="","",IF(COUNTIF($H$6:H304,H304)=1,1,0))</f>
        <v/>
      </c>
    </row>
    <row r="305" customFormat="false" ht="15" hidden="false" customHeight="false" outlineLevel="0" collapsed="false">
      <c r="A305" s="19" t="str">
        <f aca="false">IF(COUNTA(B305:N305)=0,"",ROW()-5)</f>
        <v/>
      </c>
      <c r="B305" s="11"/>
      <c r="C305" s="20"/>
      <c r="D305" s="11"/>
      <c r="E305" s="20"/>
      <c r="F305" s="20"/>
      <c r="G305" s="20"/>
      <c r="H305" s="20"/>
      <c r="I305" s="11"/>
      <c r="J305" s="11"/>
      <c r="K305" s="11"/>
      <c r="L305" s="20"/>
      <c r="M305" s="20"/>
      <c r="N305" s="20"/>
      <c r="O305" s="21" t="str">
        <f aca="false">IF(COUNTA(B305:N305)=0,"",IF(COUNTA(B305,E305,F305,G305,H305)&lt;5,"Missing info",IF(I305="Yes","Replay – not counted","Counted")))</f>
        <v/>
      </c>
      <c r="P305" s="21" t="str">
        <f aca="false">IF(OR(E305="",F305="",I305="Yes"),"",IF(COUNTIFS($E$6:E305,E305,$F$6:F305,F305)&gt;1,"Same room listed above – replay?",IF(AND(K305="Yes",N305=""),"Borderline – describe it in Notes","")))</f>
        <v/>
      </c>
      <c r="Q305" s="22" t="str">
        <f aca="false">IF(F305="","",IF(COUNTIF($F$6:F305,F305)=1,1,0))</f>
        <v/>
      </c>
      <c r="R305" s="22" t="str">
        <f aca="false">IF(H305="","",IF(COUNTIF($H$6:H305,H305)=1,1,0))</f>
        <v/>
      </c>
    </row>
    <row r="306" customFormat="false" ht="15" hidden="false" customHeight="false" outlineLevel="0" collapsed="false">
      <c r="A306" s="19" t="str">
        <f aca="false">IF(COUNTA(B306:N306)=0,"",ROW()-5)</f>
        <v/>
      </c>
      <c r="B306" s="11"/>
      <c r="C306" s="20"/>
      <c r="D306" s="11"/>
      <c r="E306" s="20"/>
      <c r="F306" s="20"/>
      <c r="G306" s="20"/>
      <c r="H306" s="20"/>
      <c r="I306" s="11"/>
      <c r="J306" s="11"/>
      <c r="K306" s="11"/>
      <c r="L306" s="20"/>
      <c r="M306" s="20"/>
      <c r="N306" s="20"/>
      <c r="O306" s="21" t="str">
        <f aca="false">IF(COUNTA(B306:N306)=0,"",IF(COUNTA(B306,E306,F306,G306,H306)&lt;5,"Missing info",IF(I306="Yes","Replay – not counted","Counted")))</f>
        <v/>
      </c>
      <c r="P306" s="21" t="str">
        <f aca="false">IF(OR(E306="",F306="",I306="Yes"),"",IF(COUNTIFS($E$6:E306,E306,$F$6:F306,F306)&gt;1,"Same room listed above – replay?",IF(AND(K306="Yes",N306=""),"Borderline – describe it in Notes","")))</f>
        <v/>
      </c>
      <c r="Q306" s="22" t="str">
        <f aca="false">IF(F306="","",IF(COUNTIF($F$6:F306,F306)=1,1,0))</f>
        <v/>
      </c>
      <c r="R306" s="22" t="str">
        <f aca="false">IF(H306="","",IF(COUNTIF($H$6:H306,H306)=1,1,0))</f>
        <v/>
      </c>
    </row>
    <row r="307" customFormat="false" ht="15" hidden="false" customHeight="false" outlineLevel="0" collapsed="false">
      <c r="A307" s="19" t="str">
        <f aca="false">IF(COUNTA(B307:N307)=0,"",ROW()-5)</f>
        <v/>
      </c>
      <c r="B307" s="11"/>
      <c r="C307" s="20"/>
      <c r="D307" s="11"/>
      <c r="E307" s="20"/>
      <c r="F307" s="20"/>
      <c r="G307" s="20"/>
      <c r="H307" s="20"/>
      <c r="I307" s="11"/>
      <c r="J307" s="11"/>
      <c r="K307" s="11"/>
      <c r="L307" s="20"/>
      <c r="M307" s="20"/>
      <c r="N307" s="20"/>
      <c r="O307" s="21" t="str">
        <f aca="false">IF(COUNTA(B307:N307)=0,"",IF(COUNTA(B307,E307,F307,G307,H307)&lt;5,"Missing info",IF(I307="Yes","Replay – not counted","Counted")))</f>
        <v/>
      </c>
      <c r="P307" s="21" t="str">
        <f aca="false">IF(OR(E307="",F307="",I307="Yes"),"",IF(COUNTIFS($E$6:E307,E307,$F$6:F307,F307)&gt;1,"Same room listed above – replay?",IF(AND(K307="Yes",N307=""),"Borderline – describe it in Notes","")))</f>
        <v/>
      </c>
      <c r="Q307" s="22" t="str">
        <f aca="false">IF(F307="","",IF(COUNTIF($F$6:F307,F307)=1,1,0))</f>
        <v/>
      </c>
      <c r="R307" s="22" t="str">
        <f aca="false">IF(H307="","",IF(COUNTIF($H$6:H307,H307)=1,1,0))</f>
        <v/>
      </c>
    </row>
    <row r="308" customFormat="false" ht="15" hidden="false" customHeight="false" outlineLevel="0" collapsed="false">
      <c r="A308" s="19" t="str">
        <f aca="false">IF(COUNTA(B308:N308)=0,"",ROW()-5)</f>
        <v/>
      </c>
      <c r="B308" s="11"/>
      <c r="C308" s="20"/>
      <c r="D308" s="11"/>
      <c r="E308" s="20"/>
      <c r="F308" s="20"/>
      <c r="G308" s="20"/>
      <c r="H308" s="20"/>
      <c r="I308" s="11"/>
      <c r="J308" s="11"/>
      <c r="K308" s="11"/>
      <c r="L308" s="20"/>
      <c r="M308" s="20"/>
      <c r="N308" s="20"/>
      <c r="O308" s="21" t="str">
        <f aca="false">IF(COUNTA(B308:N308)=0,"",IF(COUNTA(B308,E308,F308,G308,H308)&lt;5,"Missing info",IF(I308="Yes","Replay – not counted","Counted")))</f>
        <v/>
      </c>
      <c r="P308" s="21" t="str">
        <f aca="false">IF(OR(E308="",F308="",I308="Yes"),"",IF(COUNTIFS($E$6:E308,E308,$F$6:F308,F308)&gt;1,"Same room listed above – replay?",IF(AND(K308="Yes",N308=""),"Borderline – describe it in Notes","")))</f>
        <v/>
      </c>
      <c r="Q308" s="22" t="str">
        <f aca="false">IF(F308="","",IF(COUNTIF($F$6:F308,F308)=1,1,0))</f>
        <v/>
      </c>
      <c r="R308" s="22" t="str">
        <f aca="false">IF(H308="","",IF(COUNTIF($H$6:H308,H308)=1,1,0))</f>
        <v/>
      </c>
    </row>
    <row r="309" customFormat="false" ht="15" hidden="false" customHeight="false" outlineLevel="0" collapsed="false">
      <c r="A309" s="19" t="str">
        <f aca="false">IF(COUNTA(B309:N309)=0,"",ROW()-5)</f>
        <v/>
      </c>
      <c r="B309" s="11"/>
      <c r="C309" s="20"/>
      <c r="D309" s="11"/>
      <c r="E309" s="20"/>
      <c r="F309" s="20"/>
      <c r="G309" s="20"/>
      <c r="H309" s="20"/>
      <c r="I309" s="11"/>
      <c r="J309" s="11"/>
      <c r="K309" s="11"/>
      <c r="L309" s="20"/>
      <c r="M309" s="20"/>
      <c r="N309" s="20"/>
      <c r="O309" s="21" t="str">
        <f aca="false">IF(COUNTA(B309:N309)=0,"",IF(COUNTA(B309,E309,F309,G309,H309)&lt;5,"Missing info",IF(I309="Yes","Replay – not counted","Counted")))</f>
        <v/>
      </c>
      <c r="P309" s="21" t="str">
        <f aca="false">IF(OR(E309="",F309="",I309="Yes"),"",IF(COUNTIFS($E$6:E309,E309,$F$6:F309,F309)&gt;1,"Same room listed above – replay?",IF(AND(K309="Yes",N309=""),"Borderline – describe it in Notes","")))</f>
        <v/>
      </c>
      <c r="Q309" s="22" t="str">
        <f aca="false">IF(F309="","",IF(COUNTIF($F$6:F309,F309)=1,1,0))</f>
        <v/>
      </c>
      <c r="R309" s="22" t="str">
        <f aca="false">IF(H309="","",IF(COUNTIF($H$6:H309,H309)=1,1,0))</f>
        <v/>
      </c>
    </row>
    <row r="310" customFormat="false" ht="15" hidden="false" customHeight="false" outlineLevel="0" collapsed="false">
      <c r="A310" s="19" t="str">
        <f aca="false">IF(COUNTA(B310:N310)=0,"",ROW()-5)</f>
        <v/>
      </c>
      <c r="B310" s="11"/>
      <c r="C310" s="20"/>
      <c r="D310" s="11"/>
      <c r="E310" s="20"/>
      <c r="F310" s="20"/>
      <c r="G310" s="20"/>
      <c r="H310" s="20"/>
      <c r="I310" s="11"/>
      <c r="J310" s="11"/>
      <c r="K310" s="11"/>
      <c r="L310" s="20"/>
      <c r="M310" s="20"/>
      <c r="N310" s="20"/>
      <c r="O310" s="21" t="str">
        <f aca="false">IF(COUNTA(B310:N310)=0,"",IF(COUNTA(B310,E310,F310,G310,H310)&lt;5,"Missing info",IF(I310="Yes","Replay – not counted","Counted")))</f>
        <v/>
      </c>
      <c r="P310" s="21" t="str">
        <f aca="false">IF(OR(E310="",F310="",I310="Yes"),"",IF(COUNTIFS($E$6:E310,E310,$F$6:F310,F310)&gt;1,"Same room listed above – replay?",IF(AND(K310="Yes",N310=""),"Borderline – describe it in Notes","")))</f>
        <v/>
      </c>
      <c r="Q310" s="22" t="str">
        <f aca="false">IF(F310="","",IF(COUNTIF($F$6:F310,F310)=1,1,0))</f>
        <v/>
      </c>
      <c r="R310" s="22" t="str">
        <f aca="false">IF(H310="","",IF(COUNTIF($H$6:H310,H310)=1,1,0))</f>
        <v/>
      </c>
    </row>
    <row r="311" customFormat="false" ht="15" hidden="false" customHeight="false" outlineLevel="0" collapsed="false">
      <c r="A311" s="19" t="str">
        <f aca="false">IF(COUNTA(B311:N311)=0,"",ROW()-5)</f>
        <v/>
      </c>
      <c r="B311" s="11"/>
      <c r="C311" s="20"/>
      <c r="D311" s="11"/>
      <c r="E311" s="20"/>
      <c r="F311" s="20"/>
      <c r="G311" s="20"/>
      <c r="H311" s="20"/>
      <c r="I311" s="11"/>
      <c r="J311" s="11"/>
      <c r="K311" s="11"/>
      <c r="L311" s="20"/>
      <c r="M311" s="20"/>
      <c r="N311" s="20"/>
      <c r="O311" s="21" t="str">
        <f aca="false">IF(COUNTA(B311:N311)=0,"",IF(COUNTA(B311,E311,F311,G311,H311)&lt;5,"Missing info",IF(I311="Yes","Replay – not counted","Counted")))</f>
        <v/>
      </c>
      <c r="P311" s="21" t="str">
        <f aca="false">IF(OR(E311="",F311="",I311="Yes"),"",IF(COUNTIFS($E$6:E311,E311,$F$6:F311,F311)&gt;1,"Same room listed above – replay?",IF(AND(K311="Yes",N311=""),"Borderline – describe it in Notes","")))</f>
        <v/>
      </c>
      <c r="Q311" s="22" t="str">
        <f aca="false">IF(F311="","",IF(COUNTIF($F$6:F311,F311)=1,1,0))</f>
        <v/>
      </c>
      <c r="R311" s="22" t="str">
        <f aca="false">IF(H311="","",IF(COUNTIF($H$6:H311,H311)=1,1,0))</f>
        <v/>
      </c>
    </row>
    <row r="312" customFormat="false" ht="15" hidden="false" customHeight="false" outlineLevel="0" collapsed="false">
      <c r="A312" s="19" t="str">
        <f aca="false">IF(COUNTA(B312:N312)=0,"",ROW()-5)</f>
        <v/>
      </c>
      <c r="B312" s="11"/>
      <c r="C312" s="20"/>
      <c r="D312" s="11"/>
      <c r="E312" s="20"/>
      <c r="F312" s="20"/>
      <c r="G312" s="20"/>
      <c r="H312" s="20"/>
      <c r="I312" s="11"/>
      <c r="J312" s="11"/>
      <c r="K312" s="11"/>
      <c r="L312" s="20"/>
      <c r="M312" s="20"/>
      <c r="N312" s="20"/>
      <c r="O312" s="21" t="str">
        <f aca="false">IF(COUNTA(B312:N312)=0,"",IF(COUNTA(B312,E312,F312,G312,H312)&lt;5,"Missing info",IF(I312="Yes","Replay – not counted","Counted")))</f>
        <v/>
      </c>
      <c r="P312" s="21" t="str">
        <f aca="false">IF(OR(E312="",F312="",I312="Yes"),"",IF(COUNTIFS($E$6:E312,E312,$F$6:F312,F312)&gt;1,"Same room listed above – replay?",IF(AND(K312="Yes",N312=""),"Borderline – describe it in Notes","")))</f>
        <v/>
      </c>
      <c r="Q312" s="22" t="str">
        <f aca="false">IF(F312="","",IF(COUNTIF($F$6:F312,F312)=1,1,0))</f>
        <v/>
      </c>
      <c r="R312" s="22" t="str">
        <f aca="false">IF(H312="","",IF(COUNTIF($H$6:H312,H312)=1,1,0))</f>
        <v/>
      </c>
    </row>
    <row r="313" customFormat="false" ht="15" hidden="false" customHeight="false" outlineLevel="0" collapsed="false">
      <c r="A313" s="19" t="str">
        <f aca="false">IF(COUNTA(B313:N313)=0,"",ROW()-5)</f>
        <v/>
      </c>
      <c r="B313" s="11"/>
      <c r="C313" s="20"/>
      <c r="D313" s="11"/>
      <c r="E313" s="20"/>
      <c r="F313" s="20"/>
      <c r="G313" s="20"/>
      <c r="H313" s="20"/>
      <c r="I313" s="11"/>
      <c r="J313" s="11"/>
      <c r="K313" s="11"/>
      <c r="L313" s="20"/>
      <c r="M313" s="20"/>
      <c r="N313" s="20"/>
      <c r="O313" s="21" t="str">
        <f aca="false">IF(COUNTA(B313:N313)=0,"",IF(COUNTA(B313,E313,F313,G313,H313)&lt;5,"Missing info",IF(I313="Yes","Replay – not counted","Counted")))</f>
        <v/>
      </c>
      <c r="P313" s="21" t="str">
        <f aca="false">IF(OR(E313="",F313="",I313="Yes"),"",IF(COUNTIFS($E$6:E313,E313,$F$6:F313,F313)&gt;1,"Same room listed above – replay?",IF(AND(K313="Yes",N313=""),"Borderline – describe it in Notes","")))</f>
        <v/>
      </c>
      <c r="Q313" s="22" t="str">
        <f aca="false">IF(F313="","",IF(COUNTIF($F$6:F313,F313)=1,1,0))</f>
        <v/>
      </c>
      <c r="R313" s="22" t="str">
        <f aca="false">IF(H313="","",IF(COUNTIF($H$6:H313,H313)=1,1,0))</f>
        <v/>
      </c>
    </row>
    <row r="314" customFormat="false" ht="15" hidden="false" customHeight="false" outlineLevel="0" collapsed="false">
      <c r="A314" s="19" t="str">
        <f aca="false">IF(COUNTA(B314:N314)=0,"",ROW()-5)</f>
        <v/>
      </c>
      <c r="B314" s="11"/>
      <c r="C314" s="20"/>
      <c r="D314" s="11"/>
      <c r="E314" s="20"/>
      <c r="F314" s="20"/>
      <c r="G314" s="20"/>
      <c r="H314" s="20"/>
      <c r="I314" s="11"/>
      <c r="J314" s="11"/>
      <c r="K314" s="11"/>
      <c r="L314" s="20"/>
      <c r="M314" s="20"/>
      <c r="N314" s="20"/>
      <c r="O314" s="21" t="str">
        <f aca="false">IF(COUNTA(B314:N314)=0,"",IF(COUNTA(B314,E314,F314,G314,H314)&lt;5,"Missing info",IF(I314="Yes","Replay – not counted","Counted")))</f>
        <v/>
      </c>
      <c r="P314" s="21" t="str">
        <f aca="false">IF(OR(E314="",F314="",I314="Yes"),"",IF(COUNTIFS($E$6:E314,E314,$F$6:F314,F314)&gt;1,"Same room listed above – replay?",IF(AND(K314="Yes",N314=""),"Borderline – describe it in Notes","")))</f>
        <v/>
      </c>
      <c r="Q314" s="22" t="str">
        <f aca="false">IF(F314="","",IF(COUNTIF($F$6:F314,F314)=1,1,0))</f>
        <v/>
      </c>
      <c r="R314" s="22" t="str">
        <f aca="false">IF(H314="","",IF(COUNTIF($H$6:H314,H314)=1,1,0))</f>
        <v/>
      </c>
    </row>
    <row r="315" customFormat="false" ht="15" hidden="false" customHeight="false" outlineLevel="0" collapsed="false">
      <c r="A315" s="19" t="str">
        <f aca="false">IF(COUNTA(B315:N315)=0,"",ROW()-5)</f>
        <v/>
      </c>
      <c r="B315" s="11"/>
      <c r="C315" s="20"/>
      <c r="D315" s="11"/>
      <c r="E315" s="20"/>
      <c r="F315" s="20"/>
      <c r="G315" s="20"/>
      <c r="H315" s="20"/>
      <c r="I315" s="11"/>
      <c r="J315" s="11"/>
      <c r="K315" s="11"/>
      <c r="L315" s="20"/>
      <c r="M315" s="20"/>
      <c r="N315" s="20"/>
      <c r="O315" s="21" t="str">
        <f aca="false">IF(COUNTA(B315:N315)=0,"",IF(COUNTA(B315,E315,F315,G315,H315)&lt;5,"Missing info",IF(I315="Yes","Replay – not counted","Counted")))</f>
        <v/>
      </c>
      <c r="P315" s="21" t="str">
        <f aca="false">IF(OR(E315="",F315="",I315="Yes"),"",IF(COUNTIFS($E$6:E315,E315,$F$6:F315,F315)&gt;1,"Same room listed above – replay?",IF(AND(K315="Yes",N315=""),"Borderline – describe it in Notes","")))</f>
        <v/>
      </c>
      <c r="Q315" s="22" t="str">
        <f aca="false">IF(F315="","",IF(COUNTIF($F$6:F315,F315)=1,1,0))</f>
        <v/>
      </c>
      <c r="R315" s="22" t="str">
        <f aca="false">IF(H315="","",IF(COUNTIF($H$6:H315,H315)=1,1,0))</f>
        <v/>
      </c>
    </row>
    <row r="316" customFormat="false" ht="15" hidden="false" customHeight="false" outlineLevel="0" collapsed="false">
      <c r="A316" s="19" t="str">
        <f aca="false">IF(COUNTA(B316:N316)=0,"",ROW()-5)</f>
        <v/>
      </c>
      <c r="B316" s="11"/>
      <c r="C316" s="20"/>
      <c r="D316" s="11"/>
      <c r="E316" s="20"/>
      <c r="F316" s="20"/>
      <c r="G316" s="20"/>
      <c r="H316" s="20"/>
      <c r="I316" s="11"/>
      <c r="J316" s="11"/>
      <c r="K316" s="11"/>
      <c r="L316" s="20"/>
      <c r="M316" s="20"/>
      <c r="N316" s="20"/>
      <c r="O316" s="21" t="str">
        <f aca="false">IF(COUNTA(B316:N316)=0,"",IF(COUNTA(B316,E316,F316,G316,H316)&lt;5,"Missing info",IF(I316="Yes","Replay – not counted","Counted")))</f>
        <v/>
      </c>
      <c r="P316" s="21" t="str">
        <f aca="false">IF(OR(E316="",F316="",I316="Yes"),"",IF(COUNTIFS($E$6:E316,E316,$F$6:F316,F316)&gt;1,"Same room listed above – replay?",IF(AND(K316="Yes",N316=""),"Borderline – describe it in Notes","")))</f>
        <v/>
      </c>
      <c r="Q316" s="22" t="str">
        <f aca="false">IF(F316="","",IF(COUNTIF($F$6:F316,F316)=1,1,0))</f>
        <v/>
      </c>
      <c r="R316" s="22" t="str">
        <f aca="false">IF(H316="","",IF(COUNTIF($H$6:H316,H316)=1,1,0))</f>
        <v/>
      </c>
    </row>
    <row r="317" customFormat="false" ht="15" hidden="false" customHeight="false" outlineLevel="0" collapsed="false">
      <c r="A317" s="19" t="str">
        <f aca="false">IF(COUNTA(B317:N317)=0,"",ROW()-5)</f>
        <v/>
      </c>
      <c r="B317" s="11"/>
      <c r="C317" s="20"/>
      <c r="D317" s="11"/>
      <c r="E317" s="20"/>
      <c r="F317" s="20"/>
      <c r="G317" s="20"/>
      <c r="H317" s="20"/>
      <c r="I317" s="11"/>
      <c r="J317" s="11"/>
      <c r="K317" s="11"/>
      <c r="L317" s="20"/>
      <c r="M317" s="20"/>
      <c r="N317" s="20"/>
      <c r="O317" s="21" t="str">
        <f aca="false">IF(COUNTA(B317:N317)=0,"",IF(COUNTA(B317,E317,F317,G317,H317)&lt;5,"Missing info",IF(I317="Yes","Replay – not counted","Counted")))</f>
        <v/>
      </c>
      <c r="P317" s="21" t="str">
        <f aca="false">IF(OR(E317="",F317="",I317="Yes"),"",IF(COUNTIFS($E$6:E317,E317,$F$6:F317,F317)&gt;1,"Same room listed above – replay?",IF(AND(K317="Yes",N317=""),"Borderline – describe it in Notes","")))</f>
        <v/>
      </c>
      <c r="Q317" s="22" t="str">
        <f aca="false">IF(F317="","",IF(COUNTIF($F$6:F317,F317)=1,1,0))</f>
        <v/>
      </c>
      <c r="R317" s="22" t="str">
        <f aca="false">IF(H317="","",IF(COUNTIF($H$6:H317,H317)=1,1,0))</f>
        <v/>
      </c>
    </row>
    <row r="318" customFormat="false" ht="15" hidden="false" customHeight="false" outlineLevel="0" collapsed="false">
      <c r="A318" s="19" t="str">
        <f aca="false">IF(COUNTA(B318:N318)=0,"",ROW()-5)</f>
        <v/>
      </c>
      <c r="B318" s="11"/>
      <c r="C318" s="20"/>
      <c r="D318" s="11"/>
      <c r="E318" s="20"/>
      <c r="F318" s="20"/>
      <c r="G318" s="20"/>
      <c r="H318" s="20"/>
      <c r="I318" s="11"/>
      <c r="J318" s="11"/>
      <c r="K318" s="11"/>
      <c r="L318" s="20"/>
      <c r="M318" s="20"/>
      <c r="N318" s="20"/>
      <c r="O318" s="21" t="str">
        <f aca="false">IF(COUNTA(B318:N318)=0,"",IF(COUNTA(B318,E318,F318,G318,H318)&lt;5,"Missing info",IF(I318="Yes","Replay – not counted","Counted")))</f>
        <v/>
      </c>
      <c r="P318" s="21" t="str">
        <f aca="false">IF(OR(E318="",F318="",I318="Yes"),"",IF(COUNTIFS($E$6:E318,E318,$F$6:F318,F318)&gt;1,"Same room listed above – replay?",IF(AND(K318="Yes",N318=""),"Borderline – describe it in Notes","")))</f>
        <v/>
      </c>
      <c r="Q318" s="22" t="str">
        <f aca="false">IF(F318="","",IF(COUNTIF($F$6:F318,F318)=1,1,0))</f>
        <v/>
      </c>
      <c r="R318" s="22" t="str">
        <f aca="false">IF(H318="","",IF(COUNTIF($H$6:H318,H318)=1,1,0))</f>
        <v/>
      </c>
    </row>
    <row r="319" customFormat="false" ht="15" hidden="false" customHeight="false" outlineLevel="0" collapsed="false">
      <c r="A319" s="19" t="str">
        <f aca="false">IF(COUNTA(B319:N319)=0,"",ROW()-5)</f>
        <v/>
      </c>
      <c r="B319" s="11"/>
      <c r="C319" s="20"/>
      <c r="D319" s="11"/>
      <c r="E319" s="20"/>
      <c r="F319" s="20"/>
      <c r="G319" s="20"/>
      <c r="H319" s="20"/>
      <c r="I319" s="11"/>
      <c r="J319" s="11"/>
      <c r="K319" s="11"/>
      <c r="L319" s="20"/>
      <c r="M319" s="20"/>
      <c r="N319" s="20"/>
      <c r="O319" s="21" t="str">
        <f aca="false">IF(COUNTA(B319:N319)=0,"",IF(COUNTA(B319,E319,F319,G319,H319)&lt;5,"Missing info",IF(I319="Yes","Replay – not counted","Counted")))</f>
        <v/>
      </c>
      <c r="P319" s="21" t="str">
        <f aca="false">IF(OR(E319="",F319="",I319="Yes"),"",IF(COUNTIFS($E$6:E319,E319,$F$6:F319,F319)&gt;1,"Same room listed above – replay?",IF(AND(K319="Yes",N319=""),"Borderline – describe it in Notes","")))</f>
        <v/>
      </c>
      <c r="Q319" s="22" t="str">
        <f aca="false">IF(F319="","",IF(COUNTIF($F$6:F319,F319)=1,1,0))</f>
        <v/>
      </c>
      <c r="R319" s="22" t="str">
        <f aca="false">IF(H319="","",IF(COUNTIF($H$6:H319,H319)=1,1,0))</f>
        <v/>
      </c>
    </row>
    <row r="320" customFormat="false" ht="15" hidden="false" customHeight="false" outlineLevel="0" collapsed="false">
      <c r="A320" s="19" t="str">
        <f aca="false">IF(COUNTA(B320:N320)=0,"",ROW()-5)</f>
        <v/>
      </c>
      <c r="B320" s="11"/>
      <c r="C320" s="20"/>
      <c r="D320" s="11"/>
      <c r="E320" s="20"/>
      <c r="F320" s="20"/>
      <c r="G320" s="20"/>
      <c r="H320" s="20"/>
      <c r="I320" s="11"/>
      <c r="J320" s="11"/>
      <c r="K320" s="11"/>
      <c r="L320" s="20"/>
      <c r="M320" s="20"/>
      <c r="N320" s="20"/>
      <c r="O320" s="21" t="str">
        <f aca="false">IF(COUNTA(B320:N320)=0,"",IF(COUNTA(B320,E320,F320,G320,H320)&lt;5,"Missing info",IF(I320="Yes","Replay – not counted","Counted")))</f>
        <v/>
      </c>
      <c r="P320" s="21" t="str">
        <f aca="false">IF(OR(E320="",F320="",I320="Yes"),"",IF(COUNTIFS($E$6:E320,E320,$F$6:F320,F320)&gt;1,"Same room listed above – replay?",IF(AND(K320="Yes",N320=""),"Borderline – describe it in Notes","")))</f>
        <v/>
      </c>
      <c r="Q320" s="22" t="str">
        <f aca="false">IF(F320="","",IF(COUNTIF($F$6:F320,F320)=1,1,0))</f>
        <v/>
      </c>
      <c r="R320" s="22" t="str">
        <f aca="false">IF(H320="","",IF(COUNTIF($H$6:H320,H320)=1,1,0))</f>
        <v/>
      </c>
    </row>
    <row r="321" customFormat="false" ht="15" hidden="false" customHeight="false" outlineLevel="0" collapsed="false">
      <c r="A321" s="19" t="str">
        <f aca="false">IF(COUNTA(B321:N321)=0,"",ROW()-5)</f>
        <v/>
      </c>
      <c r="B321" s="11"/>
      <c r="C321" s="20"/>
      <c r="D321" s="11"/>
      <c r="E321" s="20"/>
      <c r="F321" s="20"/>
      <c r="G321" s="20"/>
      <c r="H321" s="20"/>
      <c r="I321" s="11"/>
      <c r="J321" s="11"/>
      <c r="K321" s="11"/>
      <c r="L321" s="20"/>
      <c r="M321" s="20"/>
      <c r="N321" s="20"/>
      <c r="O321" s="21" t="str">
        <f aca="false">IF(COUNTA(B321:N321)=0,"",IF(COUNTA(B321,E321,F321,G321,H321)&lt;5,"Missing info",IF(I321="Yes","Replay – not counted","Counted")))</f>
        <v/>
      </c>
      <c r="P321" s="21" t="str">
        <f aca="false">IF(OR(E321="",F321="",I321="Yes"),"",IF(COUNTIFS($E$6:E321,E321,$F$6:F321,F321)&gt;1,"Same room listed above – replay?",IF(AND(K321="Yes",N321=""),"Borderline – describe it in Notes","")))</f>
        <v/>
      </c>
      <c r="Q321" s="22" t="str">
        <f aca="false">IF(F321="","",IF(COUNTIF($F$6:F321,F321)=1,1,0))</f>
        <v/>
      </c>
      <c r="R321" s="22" t="str">
        <f aca="false">IF(H321="","",IF(COUNTIF($H$6:H321,H321)=1,1,0))</f>
        <v/>
      </c>
    </row>
    <row r="322" customFormat="false" ht="15" hidden="false" customHeight="false" outlineLevel="0" collapsed="false">
      <c r="A322" s="19" t="str">
        <f aca="false">IF(COUNTA(B322:N322)=0,"",ROW()-5)</f>
        <v/>
      </c>
      <c r="B322" s="11"/>
      <c r="C322" s="20"/>
      <c r="D322" s="11"/>
      <c r="E322" s="20"/>
      <c r="F322" s="20"/>
      <c r="G322" s="20"/>
      <c r="H322" s="20"/>
      <c r="I322" s="11"/>
      <c r="J322" s="11"/>
      <c r="K322" s="11"/>
      <c r="L322" s="20"/>
      <c r="M322" s="20"/>
      <c r="N322" s="20"/>
      <c r="O322" s="21" t="str">
        <f aca="false">IF(COUNTA(B322:N322)=0,"",IF(COUNTA(B322,E322,F322,G322,H322)&lt;5,"Missing info",IF(I322="Yes","Replay – not counted","Counted")))</f>
        <v/>
      </c>
      <c r="P322" s="21" t="str">
        <f aca="false">IF(OR(E322="",F322="",I322="Yes"),"",IF(COUNTIFS($E$6:E322,E322,$F$6:F322,F322)&gt;1,"Same room listed above – replay?",IF(AND(K322="Yes",N322=""),"Borderline – describe it in Notes","")))</f>
        <v/>
      </c>
      <c r="Q322" s="22" t="str">
        <f aca="false">IF(F322="","",IF(COUNTIF($F$6:F322,F322)=1,1,0))</f>
        <v/>
      </c>
      <c r="R322" s="22" t="str">
        <f aca="false">IF(H322="","",IF(COUNTIF($H$6:H322,H322)=1,1,0))</f>
        <v/>
      </c>
    </row>
    <row r="323" customFormat="false" ht="15" hidden="false" customHeight="false" outlineLevel="0" collapsed="false">
      <c r="A323" s="19" t="str">
        <f aca="false">IF(COUNTA(B323:N323)=0,"",ROW()-5)</f>
        <v/>
      </c>
      <c r="B323" s="11"/>
      <c r="C323" s="20"/>
      <c r="D323" s="11"/>
      <c r="E323" s="20"/>
      <c r="F323" s="20"/>
      <c r="G323" s="20"/>
      <c r="H323" s="20"/>
      <c r="I323" s="11"/>
      <c r="J323" s="11"/>
      <c r="K323" s="11"/>
      <c r="L323" s="20"/>
      <c r="M323" s="20"/>
      <c r="N323" s="20"/>
      <c r="O323" s="21" t="str">
        <f aca="false">IF(COUNTA(B323:N323)=0,"",IF(COUNTA(B323,E323,F323,G323,H323)&lt;5,"Missing info",IF(I323="Yes","Replay – not counted","Counted")))</f>
        <v/>
      </c>
      <c r="P323" s="21" t="str">
        <f aca="false">IF(OR(E323="",F323="",I323="Yes"),"",IF(COUNTIFS($E$6:E323,E323,$F$6:F323,F323)&gt;1,"Same room listed above – replay?",IF(AND(K323="Yes",N323=""),"Borderline – describe it in Notes","")))</f>
        <v/>
      </c>
      <c r="Q323" s="22" t="str">
        <f aca="false">IF(F323="","",IF(COUNTIF($F$6:F323,F323)=1,1,0))</f>
        <v/>
      </c>
      <c r="R323" s="22" t="str">
        <f aca="false">IF(H323="","",IF(COUNTIF($H$6:H323,H323)=1,1,0))</f>
        <v/>
      </c>
    </row>
    <row r="324" customFormat="false" ht="15" hidden="false" customHeight="false" outlineLevel="0" collapsed="false">
      <c r="A324" s="19" t="str">
        <f aca="false">IF(COUNTA(B324:N324)=0,"",ROW()-5)</f>
        <v/>
      </c>
      <c r="B324" s="11"/>
      <c r="C324" s="20"/>
      <c r="D324" s="11"/>
      <c r="E324" s="20"/>
      <c r="F324" s="20"/>
      <c r="G324" s="20"/>
      <c r="H324" s="20"/>
      <c r="I324" s="11"/>
      <c r="J324" s="11"/>
      <c r="K324" s="11"/>
      <c r="L324" s="20"/>
      <c r="M324" s="20"/>
      <c r="N324" s="20"/>
      <c r="O324" s="21" t="str">
        <f aca="false">IF(COUNTA(B324:N324)=0,"",IF(COUNTA(B324,E324,F324,G324,H324)&lt;5,"Missing info",IF(I324="Yes","Replay – not counted","Counted")))</f>
        <v/>
      </c>
      <c r="P324" s="21" t="str">
        <f aca="false">IF(OR(E324="",F324="",I324="Yes"),"",IF(COUNTIFS($E$6:E324,E324,$F$6:F324,F324)&gt;1,"Same room listed above – replay?",IF(AND(K324="Yes",N324=""),"Borderline – describe it in Notes","")))</f>
        <v/>
      </c>
      <c r="Q324" s="22" t="str">
        <f aca="false">IF(F324="","",IF(COUNTIF($F$6:F324,F324)=1,1,0))</f>
        <v/>
      </c>
      <c r="R324" s="22" t="str">
        <f aca="false">IF(H324="","",IF(COUNTIF($H$6:H324,H324)=1,1,0))</f>
        <v/>
      </c>
    </row>
    <row r="325" customFormat="false" ht="15" hidden="false" customHeight="false" outlineLevel="0" collapsed="false">
      <c r="A325" s="19" t="str">
        <f aca="false">IF(COUNTA(B325:N325)=0,"",ROW()-5)</f>
        <v/>
      </c>
      <c r="B325" s="11"/>
      <c r="C325" s="20"/>
      <c r="D325" s="11"/>
      <c r="E325" s="20"/>
      <c r="F325" s="20"/>
      <c r="G325" s="20"/>
      <c r="H325" s="20"/>
      <c r="I325" s="11"/>
      <c r="J325" s="11"/>
      <c r="K325" s="11"/>
      <c r="L325" s="20"/>
      <c r="M325" s="20"/>
      <c r="N325" s="20"/>
      <c r="O325" s="21" t="str">
        <f aca="false">IF(COUNTA(B325:N325)=0,"",IF(COUNTA(B325,E325,F325,G325,H325)&lt;5,"Missing info",IF(I325="Yes","Replay – not counted","Counted")))</f>
        <v/>
      </c>
      <c r="P325" s="21" t="str">
        <f aca="false">IF(OR(E325="",F325="",I325="Yes"),"",IF(COUNTIFS($E$6:E325,E325,$F$6:F325,F325)&gt;1,"Same room listed above – replay?",IF(AND(K325="Yes",N325=""),"Borderline – describe it in Notes","")))</f>
        <v/>
      </c>
      <c r="Q325" s="22" t="str">
        <f aca="false">IF(F325="","",IF(COUNTIF($F$6:F325,F325)=1,1,0))</f>
        <v/>
      </c>
      <c r="R325" s="22" t="str">
        <f aca="false">IF(H325="","",IF(COUNTIF($H$6:H325,H325)=1,1,0))</f>
        <v/>
      </c>
    </row>
    <row r="326" customFormat="false" ht="15" hidden="false" customHeight="false" outlineLevel="0" collapsed="false">
      <c r="A326" s="19" t="str">
        <f aca="false">IF(COUNTA(B326:N326)=0,"",ROW()-5)</f>
        <v/>
      </c>
      <c r="B326" s="11"/>
      <c r="C326" s="20"/>
      <c r="D326" s="11"/>
      <c r="E326" s="20"/>
      <c r="F326" s="20"/>
      <c r="G326" s="20"/>
      <c r="H326" s="20"/>
      <c r="I326" s="11"/>
      <c r="J326" s="11"/>
      <c r="K326" s="11"/>
      <c r="L326" s="20"/>
      <c r="M326" s="20"/>
      <c r="N326" s="20"/>
      <c r="O326" s="21" t="str">
        <f aca="false">IF(COUNTA(B326:N326)=0,"",IF(COUNTA(B326,E326,F326,G326,H326)&lt;5,"Missing info",IF(I326="Yes","Replay – not counted","Counted")))</f>
        <v/>
      </c>
      <c r="P326" s="21" t="str">
        <f aca="false">IF(OR(E326="",F326="",I326="Yes"),"",IF(COUNTIFS($E$6:E326,E326,$F$6:F326,F326)&gt;1,"Same room listed above – replay?",IF(AND(K326="Yes",N326=""),"Borderline – describe it in Notes","")))</f>
        <v/>
      </c>
      <c r="Q326" s="22" t="str">
        <f aca="false">IF(F326="","",IF(COUNTIF($F$6:F326,F326)=1,1,0))</f>
        <v/>
      </c>
      <c r="R326" s="22" t="str">
        <f aca="false">IF(H326="","",IF(COUNTIF($H$6:H326,H326)=1,1,0))</f>
        <v/>
      </c>
    </row>
    <row r="327" customFormat="false" ht="15" hidden="false" customHeight="false" outlineLevel="0" collapsed="false">
      <c r="A327" s="19" t="str">
        <f aca="false">IF(COUNTA(B327:N327)=0,"",ROW()-5)</f>
        <v/>
      </c>
      <c r="B327" s="11"/>
      <c r="C327" s="20"/>
      <c r="D327" s="11"/>
      <c r="E327" s="20"/>
      <c r="F327" s="20"/>
      <c r="G327" s="20"/>
      <c r="H327" s="20"/>
      <c r="I327" s="11"/>
      <c r="J327" s="11"/>
      <c r="K327" s="11"/>
      <c r="L327" s="20"/>
      <c r="M327" s="20"/>
      <c r="N327" s="20"/>
      <c r="O327" s="21" t="str">
        <f aca="false">IF(COUNTA(B327:N327)=0,"",IF(COUNTA(B327,E327,F327,G327,H327)&lt;5,"Missing info",IF(I327="Yes","Replay – not counted","Counted")))</f>
        <v/>
      </c>
      <c r="P327" s="21" t="str">
        <f aca="false">IF(OR(E327="",F327="",I327="Yes"),"",IF(COUNTIFS($E$6:E327,E327,$F$6:F327,F327)&gt;1,"Same room listed above – replay?",IF(AND(K327="Yes",N327=""),"Borderline – describe it in Notes","")))</f>
        <v/>
      </c>
      <c r="Q327" s="22" t="str">
        <f aca="false">IF(F327="","",IF(COUNTIF($F$6:F327,F327)=1,1,0))</f>
        <v/>
      </c>
      <c r="R327" s="22" t="str">
        <f aca="false">IF(H327="","",IF(COUNTIF($H$6:H327,H327)=1,1,0))</f>
        <v/>
      </c>
    </row>
    <row r="328" customFormat="false" ht="15" hidden="false" customHeight="false" outlineLevel="0" collapsed="false">
      <c r="A328" s="19" t="str">
        <f aca="false">IF(COUNTA(B328:N328)=0,"",ROW()-5)</f>
        <v/>
      </c>
      <c r="B328" s="11"/>
      <c r="C328" s="20"/>
      <c r="D328" s="11"/>
      <c r="E328" s="20"/>
      <c r="F328" s="20"/>
      <c r="G328" s="20"/>
      <c r="H328" s="20"/>
      <c r="I328" s="11"/>
      <c r="J328" s="11"/>
      <c r="K328" s="11"/>
      <c r="L328" s="20"/>
      <c r="M328" s="20"/>
      <c r="N328" s="20"/>
      <c r="O328" s="21" t="str">
        <f aca="false">IF(COUNTA(B328:N328)=0,"",IF(COUNTA(B328,E328,F328,G328,H328)&lt;5,"Missing info",IF(I328="Yes","Replay – not counted","Counted")))</f>
        <v/>
      </c>
      <c r="P328" s="21" t="str">
        <f aca="false">IF(OR(E328="",F328="",I328="Yes"),"",IF(COUNTIFS($E$6:E328,E328,$F$6:F328,F328)&gt;1,"Same room listed above – replay?",IF(AND(K328="Yes",N328=""),"Borderline – describe it in Notes","")))</f>
        <v/>
      </c>
      <c r="Q328" s="22" t="str">
        <f aca="false">IF(F328="","",IF(COUNTIF($F$6:F328,F328)=1,1,0))</f>
        <v/>
      </c>
      <c r="R328" s="22" t="str">
        <f aca="false">IF(H328="","",IF(COUNTIF($H$6:H328,H328)=1,1,0))</f>
        <v/>
      </c>
    </row>
    <row r="329" customFormat="false" ht="15" hidden="false" customHeight="false" outlineLevel="0" collapsed="false">
      <c r="A329" s="19" t="str">
        <f aca="false">IF(COUNTA(B329:N329)=0,"",ROW()-5)</f>
        <v/>
      </c>
      <c r="B329" s="11"/>
      <c r="C329" s="20"/>
      <c r="D329" s="11"/>
      <c r="E329" s="20"/>
      <c r="F329" s="20"/>
      <c r="G329" s="20"/>
      <c r="H329" s="20"/>
      <c r="I329" s="11"/>
      <c r="J329" s="11"/>
      <c r="K329" s="11"/>
      <c r="L329" s="20"/>
      <c r="M329" s="20"/>
      <c r="N329" s="20"/>
      <c r="O329" s="21" t="str">
        <f aca="false">IF(COUNTA(B329:N329)=0,"",IF(COUNTA(B329,E329,F329,G329,H329)&lt;5,"Missing info",IF(I329="Yes","Replay – not counted","Counted")))</f>
        <v/>
      </c>
      <c r="P329" s="21" t="str">
        <f aca="false">IF(OR(E329="",F329="",I329="Yes"),"",IF(COUNTIFS($E$6:E329,E329,$F$6:F329,F329)&gt;1,"Same room listed above – replay?",IF(AND(K329="Yes",N329=""),"Borderline – describe it in Notes","")))</f>
        <v/>
      </c>
      <c r="Q329" s="22" t="str">
        <f aca="false">IF(F329="","",IF(COUNTIF($F$6:F329,F329)=1,1,0))</f>
        <v/>
      </c>
      <c r="R329" s="22" t="str">
        <f aca="false">IF(H329="","",IF(COUNTIF($H$6:H329,H329)=1,1,0))</f>
        <v/>
      </c>
    </row>
    <row r="330" customFormat="false" ht="15" hidden="false" customHeight="false" outlineLevel="0" collapsed="false">
      <c r="A330" s="19" t="str">
        <f aca="false">IF(COUNTA(B330:N330)=0,"",ROW()-5)</f>
        <v/>
      </c>
      <c r="B330" s="11"/>
      <c r="C330" s="20"/>
      <c r="D330" s="11"/>
      <c r="E330" s="20"/>
      <c r="F330" s="20"/>
      <c r="G330" s="20"/>
      <c r="H330" s="20"/>
      <c r="I330" s="11"/>
      <c r="J330" s="11"/>
      <c r="K330" s="11"/>
      <c r="L330" s="20"/>
      <c r="M330" s="20"/>
      <c r="N330" s="20"/>
      <c r="O330" s="21" t="str">
        <f aca="false">IF(COUNTA(B330:N330)=0,"",IF(COUNTA(B330,E330,F330,G330,H330)&lt;5,"Missing info",IF(I330="Yes","Replay – not counted","Counted")))</f>
        <v/>
      </c>
      <c r="P330" s="21" t="str">
        <f aca="false">IF(OR(E330="",F330="",I330="Yes"),"",IF(COUNTIFS($E$6:E330,E330,$F$6:F330,F330)&gt;1,"Same room listed above – replay?",IF(AND(K330="Yes",N330=""),"Borderline – describe it in Notes","")))</f>
        <v/>
      </c>
      <c r="Q330" s="22" t="str">
        <f aca="false">IF(F330="","",IF(COUNTIF($F$6:F330,F330)=1,1,0))</f>
        <v/>
      </c>
      <c r="R330" s="22" t="str">
        <f aca="false">IF(H330="","",IF(COUNTIF($H$6:H330,H330)=1,1,0))</f>
        <v/>
      </c>
    </row>
    <row r="331" customFormat="false" ht="15" hidden="false" customHeight="false" outlineLevel="0" collapsed="false">
      <c r="A331" s="19" t="str">
        <f aca="false">IF(COUNTA(B331:N331)=0,"",ROW()-5)</f>
        <v/>
      </c>
      <c r="B331" s="11"/>
      <c r="C331" s="20"/>
      <c r="D331" s="11"/>
      <c r="E331" s="20"/>
      <c r="F331" s="20"/>
      <c r="G331" s="20"/>
      <c r="H331" s="20"/>
      <c r="I331" s="11"/>
      <c r="J331" s="11"/>
      <c r="K331" s="11"/>
      <c r="L331" s="20"/>
      <c r="M331" s="20"/>
      <c r="N331" s="20"/>
      <c r="O331" s="21" t="str">
        <f aca="false">IF(COUNTA(B331:N331)=0,"",IF(COUNTA(B331,E331,F331,G331,H331)&lt;5,"Missing info",IF(I331="Yes","Replay – not counted","Counted")))</f>
        <v/>
      </c>
      <c r="P331" s="21" t="str">
        <f aca="false">IF(OR(E331="",F331="",I331="Yes"),"",IF(COUNTIFS($E$6:E331,E331,$F$6:F331,F331)&gt;1,"Same room listed above – replay?",IF(AND(K331="Yes",N331=""),"Borderline – describe it in Notes","")))</f>
        <v/>
      </c>
      <c r="Q331" s="22" t="str">
        <f aca="false">IF(F331="","",IF(COUNTIF($F$6:F331,F331)=1,1,0))</f>
        <v/>
      </c>
      <c r="R331" s="22" t="str">
        <f aca="false">IF(H331="","",IF(COUNTIF($H$6:H331,H331)=1,1,0))</f>
        <v/>
      </c>
    </row>
    <row r="332" customFormat="false" ht="15" hidden="false" customHeight="false" outlineLevel="0" collapsed="false">
      <c r="A332" s="19" t="str">
        <f aca="false">IF(COUNTA(B332:N332)=0,"",ROW()-5)</f>
        <v/>
      </c>
      <c r="B332" s="11"/>
      <c r="C332" s="20"/>
      <c r="D332" s="11"/>
      <c r="E332" s="20"/>
      <c r="F332" s="20"/>
      <c r="G332" s="20"/>
      <c r="H332" s="20"/>
      <c r="I332" s="11"/>
      <c r="J332" s="11"/>
      <c r="K332" s="11"/>
      <c r="L332" s="20"/>
      <c r="M332" s="20"/>
      <c r="N332" s="20"/>
      <c r="O332" s="21" t="str">
        <f aca="false">IF(COUNTA(B332:N332)=0,"",IF(COUNTA(B332,E332,F332,G332,H332)&lt;5,"Missing info",IF(I332="Yes","Replay – not counted","Counted")))</f>
        <v/>
      </c>
      <c r="P332" s="21" t="str">
        <f aca="false">IF(OR(E332="",F332="",I332="Yes"),"",IF(COUNTIFS($E$6:E332,E332,$F$6:F332,F332)&gt;1,"Same room listed above – replay?",IF(AND(K332="Yes",N332=""),"Borderline – describe it in Notes","")))</f>
        <v/>
      </c>
      <c r="Q332" s="22" t="str">
        <f aca="false">IF(F332="","",IF(COUNTIF($F$6:F332,F332)=1,1,0))</f>
        <v/>
      </c>
      <c r="R332" s="22" t="str">
        <f aca="false">IF(H332="","",IF(COUNTIF($H$6:H332,H332)=1,1,0))</f>
        <v/>
      </c>
    </row>
    <row r="333" customFormat="false" ht="15" hidden="false" customHeight="false" outlineLevel="0" collapsed="false">
      <c r="A333" s="19" t="str">
        <f aca="false">IF(COUNTA(B333:N333)=0,"",ROW()-5)</f>
        <v/>
      </c>
      <c r="B333" s="11"/>
      <c r="C333" s="20"/>
      <c r="D333" s="11"/>
      <c r="E333" s="20"/>
      <c r="F333" s="20"/>
      <c r="G333" s="20"/>
      <c r="H333" s="20"/>
      <c r="I333" s="11"/>
      <c r="J333" s="11"/>
      <c r="K333" s="11"/>
      <c r="L333" s="20"/>
      <c r="M333" s="20"/>
      <c r="N333" s="20"/>
      <c r="O333" s="21" t="str">
        <f aca="false">IF(COUNTA(B333:N333)=0,"",IF(COUNTA(B333,E333,F333,G333,H333)&lt;5,"Missing info",IF(I333="Yes","Replay – not counted","Counted")))</f>
        <v/>
      </c>
      <c r="P333" s="21" t="str">
        <f aca="false">IF(OR(E333="",F333="",I333="Yes"),"",IF(COUNTIFS($E$6:E333,E333,$F$6:F333,F333)&gt;1,"Same room listed above – replay?",IF(AND(K333="Yes",N333=""),"Borderline – describe it in Notes","")))</f>
        <v/>
      </c>
      <c r="Q333" s="22" t="str">
        <f aca="false">IF(F333="","",IF(COUNTIF($F$6:F333,F333)=1,1,0))</f>
        <v/>
      </c>
      <c r="R333" s="22" t="str">
        <f aca="false">IF(H333="","",IF(COUNTIF($H$6:H333,H333)=1,1,0))</f>
        <v/>
      </c>
    </row>
    <row r="334" customFormat="false" ht="15" hidden="false" customHeight="false" outlineLevel="0" collapsed="false">
      <c r="A334" s="19" t="str">
        <f aca="false">IF(COUNTA(B334:N334)=0,"",ROW()-5)</f>
        <v/>
      </c>
      <c r="B334" s="11"/>
      <c r="C334" s="20"/>
      <c r="D334" s="11"/>
      <c r="E334" s="20"/>
      <c r="F334" s="20"/>
      <c r="G334" s="20"/>
      <c r="H334" s="20"/>
      <c r="I334" s="11"/>
      <c r="J334" s="11"/>
      <c r="K334" s="11"/>
      <c r="L334" s="20"/>
      <c r="M334" s="20"/>
      <c r="N334" s="20"/>
      <c r="O334" s="21" t="str">
        <f aca="false">IF(COUNTA(B334:N334)=0,"",IF(COUNTA(B334,E334,F334,G334,H334)&lt;5,"Missing info",IF(I334="Yes","Replay – not counted","Counted")))</f>
        <v/>
      </c>
      <c r="P334" s="21" t="str">
        <f aca="false">IF(OR(E334="",F334="",I334="Yes"),"",IF(COUNTIFS($E$6:E334,E334,$F$6:F334,F334)&gt;1,"Same room listed above – replay?",IF(AND(K334="Yes",N334=""),"Borderline – describe it in Notes","")))</f>
        <v/>
      </c>
      <c r="Q334" s="22" t="str">
        <f aca="false">IF(F334="","",IF(COUNTIF($F$6:F334,F334)=1,1,0))</f>
        <v/>
      </c>
      <c r="R334" s="22" t="str">
        <f aca="false">IF(H334="","",IF(COUNTIF($H$6:H334,H334)=1,1,0))</f>
        <v/>
      </c>
    </row>
    <row r="335" customFormat="false" ht="15" hidden="false" customHeight="false" outlineLevel="0" collapsed="false">
      <c r="A335" s="19" t="str">
        <f aca="false">IF(COUNTA(B335:N335)=0,"",ROW()-5)</f>
        <v/>
      </c>
      <c r="B335" s="11"/>
      <c r="C335" s="20"/>
      <c r="D335" s="11"/>
      <c r="E335" s="20"/>
      <c r="F335" s="20"/>
      <c r="G335" s="20"/>
      <c r="H335" s="20"/>
      <c r="I335" s="11"/>
      <c r="J335" s="11"/>
      <c r="K335" s="11"/>
      <c r="L335" s="20"/>
      <c r="M335" s="20"/>
      <c r="N335" s="20"/>
      <c r="O335" s="21" t="str">
        <f aca="false">IF(COUNTA(B335:N335)=0,"",IF(COUNTA(B335,E335,F335,G335,H335)&lt;5,"Missing info",IF(I335="Yes","Replay – not counted","Counted")))</f>
        <v/>
      </c>
      <c r="P335" s="21" t="str">
        <f aca="false">IF(OR(E335="",F335="",I335="Yes"),"",IF(COUNTIFS($E$6:E335,E335,$F$6:F335,F335)&gt;1,"Same room listed above – replay?",IF(AND(K335="Yes",N335=""),"Borderline – describe it in Notes","")))</f>
        <v/>
      </c>
      <c r="Q335" s="22" t="str">
        <f aca="false">IF(F335="","",IF(COUNTIF($F$6:F335,F335)=1,1,0))</f>
        <v/>
      </c>
      <c r="R335" s="22" t="str">
        <f aca="false">IF(H335="","",IF(COUNTIF($H$6:H335,H335)=1,1,0))</f>
        <v/>
      </c>
    </row>
    <row r="336" customFormat="false" ht="15" hidden="false" customHeight="false" outlineLevel="0" collapsed="false">
      <c r="A336" s="19" t="str">
        <f aca="false">IF(COUNTA(B336:N336)=0,"",ROW()-5)</f>
        <v/>
      </c>
      <c r="B336" s="11"/>
      <c r="C336" s="20"/>
      <c r="D336" s="11"/>
      <c r="E336" s="20"/>
      <c r="F336" s="20"/>
      <c r="G336" s="20"/>
      <c r="H336" s="20"/>
      <c r="I336" s="11"/>
      <c r="J336" s="11"/>
      <c r="K336" s="11"/>
      <c r="L336" s="20"/>
      <c r="M336" s="20"/>
      <c r="N336" s="20"/>
      <c r="O336" s="21" t="str">
        <f aca="false">IF(COUNTA(B336:N336)=0,"",IF(COUNTA(B336,E336,F336,G336,H336)&lt;5,"Missing info",IF(I336="Yes","Replay – not counted","Counted")))</f>
        <v/>
      </c>
      <c r="P336" s="21" t="str">
        <f aca="false">IF(OR(E336="",F336="",I336="Yes"),"",IF(COUNTIFS($E$6:E336,E336,$F$6:F336,F336)&gt;1,"Same room listed above – replay?",IF(AND(K336="Yes",N336=""),"Borderline – describe it in Notes","")))</f>
        <v/>
      </c>
      <c r="Q336" s="22" t="str">
        <f aca="false">IF(F336="","",IF(COUNTIF($F$6:F336,F336)=1,1,0))</f>
        <v/>
      </c>
      <c r="R336" s="22" t="str">
        <f aca="false">IF(H336="","",IF(COUNTIF($H$6:H336,H336)=1,1,0))</f>
        <v/>
      </c>
    </row>
    <row r="337" customFormat="false" ht="15" hidden="false" customHeight="false" outlineLevel="0" collapsed="false">
      <c r="A337" s="19" t="str">
        <f aca="false">IF(COUNTA(B337:N337)=0,"",ROW()-5)</f>
        <v/>
      </c>
      <c r="B337" s="11"/>
      <c r="C337" s="20"/>
      <c r="D337" s="11"/>
      <c r="E337" s="20"/>
      <c r="F337" s="20"/>
      <c r="G337" s="20"/>
      <c r="H337" s="20"/>
      <c r="I337" s="11"/>
      <c r="J337" s="11"/>
      <c r="K337" s="11"/>
      <c r="L337" s="20"/>
      <c r="M337" s="20"/>
      <c r="N337" s="20"/>
      <c r="O337" s="21" t="str">
        <f aca="false">IF(COUNTA(B337:N337)=0,"",IF(COUNTA(B337,E337,F337,G337,H337)&lt;5,"Missing info",IF(I337="Yes","Replay – not counted","Counted")))</f>
        <v/>
      </c>
      <c r="P337" s="21" t="str">
        <f aca="false">IF(OR(E337="",F337="",I337="Yes"),"",IF(COUNTIFS($E$6:E337,E337,$F$6:F337,F337)&gt;1,"Same room listed above – replay?",IF(AND(K337="Yes",N337=""),"Borderline – describe it in Notes","")))</f>
        <v/>
      </c>
      <c r="Q337" s="22" t="str">
        <f aca="false">IF(F337="","",IF(COUNTIF($F$6:F337,F337)=1,1,0))</f>
        <v/>
      </c>
      <c r="R337" s="22" t="str">
        <f aca="false">IF(H337="","",IF(COUNTIF($H$6:H337,H337)=1,1,0))</f>
        <v/>
      </c>
    </row>
    <row r="338" customFormat="false" ht="15" hidden="false" customHeight="false" outlineLevel="0" collapsed="false">
      <c r="A338" s="19" t="str">
        <f aca="false">IF(COUNTA(B338:N338)=0,"",ROW()-5)</f>
        <v/>
      </c>
      <c r="B338" s="11"/>
      <c r="C338" s="20"/>
      <c r="D338" s="11"/>
      <c r="E338" s="20"/>
      <c r="F338" s="20"/>
      <c r="G338" s="20"/>
      <c r="H338" s="20"/>
      <c r="I338" s="11"/>
      <c r="J338" s="11"/>
      <c r="K338" s="11"/>
      <c r="L338" s="20"/>
      <c r="M338" s="20"/>
      <c r="N338" s="20"/>
      <c r="O338" s="21" t="str">
        <f aca="false">IF(COUNTA(B338:N338)=0,"",IF(COUNTA(B338,E338,F338,G338,H338)&lt;5,"Missing info",IF(I338="Yes","Replay – not counted","Counted")))</f>
        <v/>
      </c>
      <c r="P338" s="21" t="str">
        <f aca="false">IF(OR(E338="",F338="",I338="Yes"),"",IF(COUNTIFS($E$6:E338,E338,$F$6:F338,F338)&gt;1,"Same room listed above – replay?",IF(AND(K338="Yes",N338=""),"Borderline – describe it in Notes","")))</f>
        <v/>
      </c>
      <c r="Q338" s="22" t="str">
        <f aca="false">IF(F338="","",IF(COUNTIF($F$6:F338,F338)=1,1,0))</f>
        <v/>
      </c>
      <c r="R338" s="22" t="str">
        <f aca="false">IF(H338="","",IF(COUNTIF($H$6:H338,H338)=1,1,0))</f>
        <v/>
      </c>
    </row>
    <row r="339" customFormat="false" ht="15" hidden="false" customHeight="false" outlineLevel="0" collapsed="false">
      <c r="A339" s="19" t="str">
        <f aca="false">IF(COUNTA(B339:N339)=0,"",ROW()-5)</f>
        <v/>
      </c>
      <c r="B339" s="11"/>
      <c r="C339" s="20"/>
      <c r="D339" s="11"/>
      <c r="E339" s="20"/>
      <c r="F339" s="20"/>
      <c r="G339" s="20"/>
      <c r="H339" s="20"/>
      <c r="I339" s="11"/>
      <c r="J339" s="11"/>
      <c r="K339" s="11"/>
      <c r="L339" s="20"/>
      <c r="M339" s="20"/>
      <c r="N339" s="20"/>
      <c r="O339" s="21" t="str">
        <f aca="false">IF(COUNTA(B339:N339)=0,"",IF(COUNTA(B339,E339,F339,G339,H339)&lt;5,"Missing info",IF(I339="Yes","Replay – not counted","Counted")))</f>
        <v/>
      </c>
      <c r="P339" s="21" t="str">
        <f aca="false">IF(OR(E339="",F339="",I339="Yes"),"",IF(COUNTIFS($E$6:E339,E339,$F$6:F339,F339)&gt;1,"Same room listed above – replay?",IF(AND(K339="Yes",N339=""),"Borderline – describe it in Notes","")))</f>
        <v/>
      </c>
      <c r="Q339" s="22" t="str">
        <f aca="false">IF(F339="","",IF(COUNTIF($F$6:F339,F339)=1,1,0))</f>
        <v/>
      </c>
      <c r="R339" s="22" t="str">
        <f aca="false">IF(H339="","",IF(COUNTIF($H$6:H339,H339)=1,1,0))</f>
        <v/>
      </c>
    </row>
    <row r="340" customFormat="false" ht="15" hidden="false" customHeight="false" outlineLevel="0" collapsed="false">
      <c r="A340" s="19" t="str">
        <f aca="false">IF(COUNTA(B340:N340)=0,"",ROW()-5)</f>
        <v/>
      </c>
      <c r="B340" s="11"/>
      <c r="C340" s="20"/>
      <c r="D340" s="11"/>
      <c r="E340" s="20"/>
      <c r="F340" s="20"/>
      <c r="G340" s="20"/>
      <c r="H340" s="20"/>
      <c r="I340" s="11"/>
      <c r="J340" s="11"/>
      <c r="K340" s="11"/>
      <c r="L340" s="20"/>
      <c r="M340" s="20"/>
      <c r="N340" s="20"/>
      <c r="O340" s="21" t="str">
        <f aca="false">IF(COUNTA(B340:N340)=0,"",IF(COUNTA(B340,E340,F340,G340,H340)&lt;5,"Missing info",IF(I340="Yes","Replay – not counted","Counted")))</f>
        <v/>
      </c>
      <c r="P340" s="21" t="str">
        <f aca="false">IF(OR(E340="",F340="",I340="Yes"),"",IF(COUNTIFS($E$6:E340,E340,$F$6:F340,F340)&gt;1,"Same room listed above – replay?",IF(AND(K340="Yes",N340=""),"Borderline – describe it in Notes","")))</f>
        <v/>
      </c>
      <c r="Q340" s="22" t="str">
        <f aca="false">IF(F340="","",IF(COUNTIF($F$6:F340,F340)=1,1,0))</f>
        <v/>
      </c>
      <c r="R340" s="22" t="str">
        <f aca="false">IF(H340="","",IF(COUNTIF($H$6:H340,H340)=1,1,0))</f>
        <v/>
      </c>
    </row>
    <row r="341" customFormat="false" ht="15" hidden="false" customHeight="false" outlineLevel="0" collapsed="false">
      <c r="A341" s="19" t="str">
        <f aca="false">IF(COUNTA(B341:N341)=0,"",ROW()-5)</f>
        <v/>
      </c>
      <c r="B341" s="11"/>
      <c r="C341" s="20"/>
      <c r="D341" s="11"/>
      <c r="E341" s="20"/>
      <c r="F341" s="20"/>
      <c r="G341" s="20"/>
      <c r="H341" s="20"/>
      <c r="I341" s="11"/>
      <c r="J341" s="11"/>
      <c r="K341" s="11"/>
      <c r="L341" s="20"/>
      <c r="M341" s="20"/>
      <c r="N341" s="20"/>
      <c r="O341" s="21" t="str">
        <f aca="false">IF(COUNTA(B341:N341)=0,"",IF(COUNTA(B341,E341,F341,G341,H341)&lt;5,"Missing info",IF(I341="Yes","Replay – not counted","Counted")))</f>
        <v/>
      </c>
      <c r="P341" s="21" t="str">
        <f aca="false">IF(OR(E341="",F341="",I341="Yes"),"",IF(COUNTIFS($E$6:E341,E341,$F$6:F341,F341)&gt;1,"Same room listed above – replay?",IF(AND(K341="Yes",N341=""),"Borderline – describe it in Notes","")))</f>
        <v/>
      </c>
      <c r="Q341" s="22" t="str">
        <f aca="false">IF(F341="","",IF(COUNTIF($F$6:F341,F341)=1,1,0))</f>
        <v/>
      </c>
      <c r="R341" s="22" t="str">
        <f aca="false">IF(H341="","",IF(COUNTIF($H$6:H341,H341)=1,1,0))</f>
        <v/>
      </c>
    </row>
    <row r="342" customFormat="false" ht="15" hidden="false" customHeight="false" outlineLevel="0" collapsed="false">
      <c r="A342" s="19" t="str">
        <f aca="false">IF(COUNTA(B342:N342)=0,"",ROW()-5)</f>
        <v/>
      </c>
      <c r="B342" s="11"/>
      <c r="C342" s="20"/>
      <c r="D342" s="11"/>
      <c r="E342" s="20"/>
      <c r="F342" s="20"/>
      <c r="G342" s="20"/>
      <c r="H342" s="20"/>
      <c r="I342" s="11"/>
      <c r="J342" s="11"/>
      <c r="K342" s="11"/>
      <c r="L342" s="20"/>
      <c r="M342" s="20"/>
      <c r="N342" s="20"/>
      <c r="O342" s="21" t="str">
        <f aca="false">IF(COUNTA(B342:N342)=0,"",IF(COUNTA(B342,E342,F342,G342,H342)&lt;5,"Missing info",IF(I342="Yes","Replay – not counted","Counted")))</f>
        <v/>
      </c>
      <c r="P342" s="21" t="str">
        <f aca="false">IF(OR(E342="",F342="",I342="Yes"),"",IF(COUNTIFS($E$6:E342,E342,$F$6:F342,F342)&gt;1,"Same room listed above – replay?",IF(AND(K342="Yes",N342=""),"Borderline – describe it in Notes","")))</f>
        <v/>
      </c>
      <c r="Q342" s="22" t="str">
        <f aca="false">IF(F342="","",IF(COUNTIF($F$6:F342,F342)=1,1,0))</f>
        <v/>
      </c>
      <c r="R342" s="22" t="str">
        <f aca="false">IF(H342="","",IF(COUNTIF($H$6:H342,H342)=1,1,0))</f>
        <v/>
      </c>
    </row>
    <row r="343" customFormat="false" ht="15" hidden="false" customHeight="false" outlineLevel="0" collapsed="false">
      <c r="A343" s="19" t="str">
        <f aca="false">IF(COUNTA(B343:N343)=0,"",ROW()-5)</f>
        <v/>
      </c>
      <c r="B343" s="11"/>
      <c r="C343" s="20"/>
      <c r="D343" s="11"/>
      <c r="E343" s="20"/>
      <c r="F343" s="20"/>
      <c r="G343" s="20"/>
      <c r="H343" s="20"/>
      <c r="I343" s="11"/>
      <c r="J343" s="11"/>
      <c r="K343" s="11"/>
      <c r="L343" s="20"/>
      <c r="M343" s="20"/>
      <c r="N343" s="20"/>
      <c r="O343" s="21" t="str">
        <f aca="false">IF(COUNTA(B343:N343)=0,"",IF(COUNTA(B343,E343,F343,G343,H343)&lt;5,"Missing info",IF(I343="Yes","Replay – not counted","Counted")))</f>
        <v/>
      </c>
      <c r="P343" s="21" t="str">
        <f aca="false">IF(OR(E343="",F343="",I343="Yes"),"",IF(COUNTIFS($E$6:E343,E343,$F$6:F343,F343)&gt;1,"Same room listed above – replay?",IF(AND(K343="Yes",N343=""),"Borderline – describe it in Notes","")))</f>
        <v/>
      </c>
      <c r="Q343" s="22" t="str">
        <f aca="false">IF(F343="","",IF(COUNTIF($F$6:F343,F343)=1,1,0))</f>
        <v/>
      </c>
      <c r="R343" s="22" t="str">
        <f aca="false">IF(H343="","",IF(COUNTIF($H$6:H343,H343)=1,1,0))</f>
        <v/>
      </c>
    </row>
    <row r="344" customFormat="false" ht="15" hidden="false" customHeight="false" outlineLevel="0" collapsed="false">
      <c r="A344" s="19" t="str">
        <f aca="false">IF(COUNTA(B344:N344)=0,"",ROW()-5)</f>
        <v/>
      </c>
      <c r="B344" s="11"/>
      <c r="C344" s="20"/>
      <c r="D344" s="11"/>
      <c r="E344" s="20"/>
      <c r="F344" s="20"/>
      <c r="G344" s="20"/>
      <c r="H344" s="20"/>
      <c r="I344" s="11"/>
      <c r="J344" s="11"/>
      <c r="K344" s="11"/>
      <c r="L344" s="20"/>
      <c r="M344" s="20"/>
      <c r="N344" s="20"/>
      <c r="O344" s="21" t="str">
        <f aca="false">IF(COUNTA(B344:N344)=0,"",IF(COUNTA(B344,E344,F344,G344,H344)&lt;5,"Missing info",IF(I344="Yes","Replay – not counted","Counted")))</f>
        <v/>
      </c>
      <c r="P344" s="21" t="str">
        <f aca="false">IF(OR(E344="",F344="",I344="Yes"),"",IF(COUNTIFS($E$6:E344,E344,$F$6:F344,F344)&gt;1,"Same room listed above – replay?",IF(AND(K344="Yes",N344=""),"Borderline – describe it in Notes","")))</f>
        <v/>
      </c>
      <c r="Q344" s="22" t="str">
        <f aca="false">IF(F344="","",IF(COUNTIF($F$6:F344,F344)=1,1,0))</f>
        <v/>
      </c>
      <c r="R344" s="22" t="str">
        <f aca="false">IF(H344="","",IF(COUNTIF($H$6:H344,H344)=1,1,0))</f>
        <v/>
      </c>
    </row>
    <row r="345" customFormat="false" ht="15" hidden="false" customHeight="false" outlineLevel="0" collapsed="false">
      <c r="A345" s="19" t="str">
        <f aca="false">IF(COUNTA(B345:N345)=0,"",ROW()-5)</f>
        <v/>
      </c>
      <c r="B345" s="11"/>
      <c r="C345" s="20"/>
      <c r="D345" s="11"/>
      <c r="E345" s="20"/>
      <c r="F345" s="20"/>
      <c r="G345" s="20"/>
      <c r="H345" s="20"/>
      <c r="I345" s="11"/>
      <c r="J345" s="11"/>
      <c r="K345" s="11"/>
      <c r="L345" s="20"/>
      <c r="M345" s="20"/>
      <c r="N345" s="20"/>
      <c r="O345" s="21" t="str">
        <f aca="false">IF(COUNTA(B345:N345)=0,"",IF(COUNTA(B345,E345,F345,G345,H345)&lt;5,"Missing info",IF(I345="Yes","Replay – not counted","Counted")))</f>
        <v/>
      </c>
      <c r="P345" s="21" t="str">
        <f aca="false">IF(OR(E345="",F345="",I345="Yes"),"",IF(COUNTIFS($E$6:E345,E345,$F$6:F345,F345)&gt;1,"Same room listed above – replay?",IF(AND(K345="Yes",N345=""),"Borderline – describe it in Notes","")))</f>
        <v/>
      </c>
      <c r="Q345" s="22" t="str">
        <f aca="false">IF(F345="","",IF(COUNTIF($F$6:F345,F345)=1,1,0))</f>
        <v/>
      </c>
      <c r="R345" s="22" t="str">
        <f aca="false">IF(H345="","",IF(COUNTIF($H$6:H345,H345)=1,1,0))</f>
        <v/>
      </c>
    </row>
    <row r="346" customFormat="false" ht="15" hidden="false" customHeight="false" outlineLevel="0" collapsed="false">
      <c r="A346" s="19" t="str">
        <f aca="false">IF(COUNTA(B346:N346)=0,"",ROW()-5)</f>
        <v/>
      </c>
      <c r="B346" s="11"/>
      <c r="C346" s="20"/>
      <c r="D346" s="11"/>
      <c r="E346" s="20"/>
      <c r="F346" s="20"/>
      <c r="G346" s="20"/>
      <c r="H346" s="20"/>
      <c r="I346" s="11"/>
      <c r="J346" s="11"/>
      <c r="K346" s="11"/>
      <c r="L346" s="20"/>
      <c r="M346" s="20"/>
      <c r="N346" s="20"/>
      <c r="O346" s="21" t="str">
        <f aca="false">IF(COUNTA(B346:N346)=0,"",IF(COUNTA(B346,E346,F346,G346,H346)&lt;5,"Missing info",IF(I346="Yes","Replay – not counted","Counted")))</f>
        <v/>
      </c>
      <c r="P346" s="21" t="str">
        <f aca="false">IF(OR(E346="",F346="",I346="Yes"),"",IF(COUNTIFS($E$6:E346,E346,$F$6:F346,F346)&gt;1,"Same room listed above – replay?",IF(AND(K346="Yes",N346=""),"Borderline – describe it in Notes","")))</f>
        <v/>
      </c>
      <c r="Q346" s="22" t="str">
        <f aca="false">IF(F346="","",IF(COUNTIF($F$6:F346,F346)=1,1,0))</f>
        <v/>
      </c>
      <c r="R346" s="22" t="str">
        <f aca="false">IF(H346="","",IF(COUNTIF($H$6:H346,H346)=1,1,0))</f>
        <v/>
      </c>
    </row>
    <row r="347" customFormat="false" ht="15" hidden="false" customHeight="false" outlineLevel="0" collapsed="false">
      <c r="A347" s="19" t="str">
        <f aca="false">IF(COUNTA(B347:N347)=0,"",ROW()-5)</f>
        <v/>
      </c>
      <c r="B347" s="11"/>
      <c r="C347" s="20"/>
      <c r="D347" s="11"/>
      <c r="E347" s="20"/>
      <c r="F347" s="20"/>
      <c r="G347" s="20"/>
      <c r="H347" s="20"/>
      <c r="I347" s="11"/>
      <c r="J347" s="11"/>
      <c r="K347" s="11"/>
      <c r="L347" s="20"/>
      <c r="M347" s="20"/>
      <c r="N347" s="20"/>
      <c r="O347" s="21" t="str">
        <f aca="false">IF(COUNTA(B347:N347)=0,"",IF(COUNTA(B347,E347,F347,G347,H347)&lt;5,"Missing info",IF(I347="Yes","Replay – not counted","Counted")))</f>
        <v/>
      </c>
      <c r="P347" s="21" t="str">
        <f aca="false">IF(OR(E347="",F347="",I347="Yes"),"",IF(COUNTIFS($E$6:E347,E347,$F$6:F347,F347)&gt;1,"Same room listed above – replay?",IF(AND(K347="Yes",N347=""),"Borderline – describe it in Notes","")))</f>
        <v/>
      </c>
      <c r="Q347" s="22" t="str">
        <f aca="false">IF(F347="","",IF(COUNTIF($F$6:F347,F347)=1,1,0))</f>
        <v/>
      </c>
      <c r="R347" s="22" t="str">
        <f aca="false">IF(H347="","",IF(COUNTIF($H$6:H347,H347)=1,1,0))</f>
        <v/>
      </c>
    </row>
    <row r="348" customFormat="false" ht="15" hidden="false" customHeight="false" outlineLevel="0" collapsed="false">
      <c r="A348" s="19" t="str">
        <f aca="false">IF(COUNTA(B348:N348)=0,"",ROW()-5)</f>
        <v/>
      </c>
      <c r="B348" s="11"/>
      <c r="C348" s="20"/>
      <c r="D348" s="11"/>
      <c r="E348" s="20"/>
      <c r="F348" s="20"/>
      <c r="G348" s="20"/>
      <c r="H348" s="20"/>
      <c r="I348" s="11"/>
      <c r="J348" s="11"/>
      <c r="K348" s="11"/>
      <c r="L348" s="20"/>
      <c r="M348" s="20"/>
      <c r="N348" s="20"/>
      <c r="O348" s="21" t="str">
        <f aca="false">IF(COUNTA(B348:N348)=0,"",IF(COUNTA(B348,E348,F348,G348,H348)&lt;5,"Missing info",IF(I348="Yes","Replay – not counted","Counted")))</f>
        <v/>
      </c>
      <c r="P348" s="21" t="str">
        <f aca="false">IF(OR(E348="",F348="",I348="Yes"),"",IF(COUNTIFS($E$6:E348,E348,$F$6:F348,F348)&gt;1,"Same room listed above – replay?",IF(AND(K348="Yes",N348=""),"Borderline – describe it in Notes","")))</f>
        <v/>
      </c>
      <c r="Q348" s="22" t="str">
        <f aca="false">IF(F348="","",IF(COUNTIF($F$6:F348,F348)=1,1,0))</f>
        <v/>
      </c>
      <c r="R348" s="22" t="str">
        <f aca="false">IF(H348="","",IF(COUNTIF($H$6:H348,H348)=1,1,0))</f>
        <v/>
      </c>
    </row>
    <row r="349" customFormat="false" ht="15" hidden="false" customHeight="false" outlineLevel="0" collapsed="false">
      <c r="A349" s="19" t="str">
        <f aca="false">IF(COUNTA(B349:N349)=0,"",ROW()-5)</f>
        <v/>
      </c>
      <c r="B349" s="11"/>
      <c r="C349" s="20"/>
      <c r="D349" s="11"/>
      <c r="E349" s="20"/>
      <c r="F349" s="20"/>
      <c r="G349" s="20"/>
      <c r="H349" s="20"/>
      <c r="I349" s="11"/>
      <c r="J349" s="11"/>
      <c r="K349" s="11"/>
      <c r="L349" s="20"/>
      <c r="M349" s="20"/>
      <c r="N349" s="20"/>
      <c r="O349" s="21" t="str">
        <f aca="false">IF(COUNTA(B349:N349)=0,"",IF(COUNTA(B349,E349,F349,G349,H349)&lt;5,"Missing info",IF(I349="Yes","Replay – not counted","Counted")))</f>
        <v/>
      </c>
      <c r="P349" s="21" t="str">
        <f aca="false">IF(OR(E349="",F349="",I349="Yes"),"",IF(COUNTIFS($E$6:E349,E349,$F$6:F349,F349)&gt;1,"Same room listed above – replay?",IF(AND(K349="Yes",N349=""),"Borderline – describe it in Notes","")))</f>
        <v/>
      </c>
      <c r="Q349" s="22" t="str">
        <f aca="false">IF(F349="","",IF(COUNTIF($F$6:F349,F349)=1,1,0))</f>
        <v/>
      </c>
      <c r="R349" s="22" t="str">
        <f aca="false">IF(H349="","",IF(COUNTIF($H$6:H349,H349)=1,1,0))</f>
        <v/>
      </c>
    </row>
    <row r="350" customFormat="false" ht="15" hidden="false" customHeight="false" outlineLevel="0" collapsed="false">
      <c r="A350" s="19" t="str">
        <f aca="false">IF(COUNTA(B350:N350)=0,"",ROW()-5)</f>
        <v/>
      </c>
      <c r="B350" s="11"/>
      <c r="C350" s="20"/>
      <c r="D350" s="11"/>
      <c r="E350" s="20"/>
      <c r="F350" s="20"/>
      <c r="G350" s="20"/>
      <c r="H350" s="20"/>
      <c r="I350" s="11"/>
      <c r="J350" s="11"/>
      <c r="K350" s="11"/>
      <c r="L350" s="20"/>
      <c r="M350" s="20"/>
      <c r="N350" s="20"/>
      <c r="O350" s="21" t="str">
        <f aca="false">IF(COUNTA(B350:N350)=0,"",IF(COUNTA(B350,E350,F350,G350,H350)&lt;5,"Missing info",IF(I350="Yes","Replay – not counted","Counted")))</f>
        <v/>
      </c>
      <c r="P350" s="21" t="str">
        <f aca="false">IF(OR(E350="",F350="",I350="Yes"),"",IF(COUNTIFS($E$6:E350,E350,$F$6:F350,F350)&gt;1,"Same room listed above – replay?",IF(AND(K350="Yes",N350=""),"Borderline – describe it in Notes","")))</f>
        <v/>
      </c>
      <c r="Q350" s="22" t="str">
        <f aca="false">IF(F350="","",IF(COUNTIF($F$6:F350,F350)=1,1,0))</f>
        <v/>
      </c>
      <c r="R350" s="22" t="str">
        <f aca="false">IF(H350="","",IF(COUNTIF($H$6:H350,H350)=1,1,0))</f>
        <v/>
      </c>
    </row>
    <row r="351" customFormat="false" ht="15" hidden="false" customHeight="false" outlineLevel="0" collapsed="false">
      <c r="A351" s="19" t="str">
        <f aca="false">IF(COUNTA(B351:N351)=0,"",ROW()-5)</f>
        <v/>
      </c>
      <c r="B351" s="11"/>
      <c r="C351" s="20"/>
      <c r="D351" s="11"/>
      <c r="E351" s="20"/>
      <c r="F351" s="20"/>
      <c r="G351" s="20"/>
      <c r="H351" s="20"/>
      <c r="I351" s="11"/>
      <c r="J351" s="11"/>
      <c r="K351" s="11"/>
      <c r="L351" s="20"/>
      <c r="M351" s="20"/>
      <c r="N351" s="20"/>
      <c r="O351" s="21" t="str">
        <f aca="false">IF(COUNTA(B351:N351)=0,"",IF(COUNTA(B351,E351,F351,G351,H351)&lt;5,"Missing info",IF(I351="Yes","Replay – not counted","Counted")))</f>
        <v/>
      </c>
      <c r="P351" s="21" t="str">
        <f aca="false">IF(OR(E351="",F351="",I351="Yes"),"",IF(COUNTIFS($E$6:E351,E351,$F$6:F351,F351)&gt;1,"Same room listed above – replay?",IF(AND(K351="Yes",N351=""),"Borderline – describe it in Notes","")))</f>
        <v/>
      </c>
      <c r="Q351" s="22" t="str">
        <f aca="false">IF(F351="","",IF(COUNTIF($F$6:F351,F351)=1,1,0))</f>
        <v/>
      </c>
      <c r="R351" s="22" t="str">
        <f aca="false">IF(H351="","",IF(COUNTIF($H$6:H351,H351)=1,1,0))</f>
        <v/>
      </c>
    </row>
    <row r="352" customFormat="false" ht="15" hidden="false" customHeight="false" outlineLevel="0" collapsed="false">
      <c r="A352" s="19" t="str">
        <f aca="false">IF(COUNTA(B352:N352)=0,"",ROW()-5)</f>
        <v/>
      </c>
      <c r="B352" s="11"/>
      <c r="C352" s="20"/>
      <c r="D352" s="11"/>
      <c r="E352" s="20"/>
      <c r="F352" s="20"/>
      <c r="G352" s="20"/>
      <c r="H352" s="20"/>
      <c r="I352" s="11"/>
      <c r="J352" s="11"/>
      <c r="K352" s="11"/>
      <c r="L352" s="20"/>
      <c r="M352" s="20"/>
      <c r="N352" s="20"/>
      <c r="O352" s="21" t="str">
        <f aca="false">IF(COUNTA(B352:N352)=0,"",IF(COUNTA(B352,E352,F352,G352,H352)&lt;5,"Missing info",IF(I352="Yes","Replay – not counted","Counted")))</f>
        <v/>
      </c>
      <c r="P352" s="21" t="str">
        <f aca="false">IF(OR(E352="",F352="",I352="Yes"),"",IF(COUNTIFS($E$6:E352,E352,$F$6:F352,F352)&gt;1,"Same room listed above – replay?",IF(AND(K352="Yes",N352=""),"Borderline – describe it in Notes","")))</f>
        <v/>
      </c>
      <c r="Q352" s="22" t="str">
        <f aca="false">IF(F352="","",IF(COUNTIF($F$6:F352,F352)=1,1,0))</f>
        <v/>
      </c>
      <c r="R352" s="22" t="str">
        <f aca="false">IF(H352="","",IF(COUNTIF($H$6:H352,H352)=1,1,0))</f>
        <v/>
      </c>
    </row>
    <row r="353" customFormat="false" ht="15" hidden="false" customHeight="false" outlineLevel="0" collapsed="false">
      <c r="A353" s="19" t="str">
        <f aca="false">IF(COUNTA(B353:N353)=0,"",ROW()-5)</f>
        <v/>
      </c>
      <c r="B353" s="11"/>
      <c r="C353" s="20"/>
      <c r="D353" s="11"/>
      <c r="E353" s="20"/>
      <c r="F353" s="20"/>
      <c r="G353" s="20"/>
      <c r="H353" s="20"/>
      <c r="I353" s="11"/>
      <c r="J353" s="11"/>
      <c r="K353" s="11"/>
      <c r="L353" s="20"/>
      <c r="M353" s="20"/>
      <c r="N353" s="20"/>
      <c r="O353" s="21" t="str">
        <f aca="false">IF(COUNTA(B353:N353)=0,"",IF(COUNTA(B353,E353,F353,G353,H353)&lt;5,"Missing info",IF(I353="Yes","Replay – not counted","Counted")))</f>
        <v/>
      </c>
      <c r="P353" s="21" t="str">
        <f aca="false">IF(OR(E353="",F353="",I353="Yes"),"",IF(COUNTIFS($E$6:E353,E353,$F$6:F353,F353)&gt;1,"Same room listed above – replay?",IF(AND(K353="Yes",N353=""),"Borderline – describe it in Notes","")))</f>
        <v/>
      </c>
      <c r="Q353" s="22" t="str">
        <f aca="false">IF(F353="","",IF(COUNTIF($F$6:F353,F353)=1,1,0))</f>
        <v/>
      </c>
      <c r="R353" s="22" t="str">
        <f aca="false">IF(H353="","",IF(COUNTIF($H$6:H353,H353)=1,1,0))</f>
        <v/>
      </c>
    </row>
    <row r="354" customFormat="false" ht="15" hidden="false" customHeight="false" outlineLevel="0" collapsed="false">
      <c r="A354" s="19" t="str">
        <f aca="false">IF(COUNTA(B354:N354)=0,"",ROW()-5)</f>
        <v/>
      </c>
      <c r="B354" s="11"/>
      <c r="C354" s="20"/>
      <c r="D354" s="11"/>
      <c r="E354" s="20"/>
      <c r="F354" s="20"/>
      <c r="G354" s="20"/>
      <c r="H354" s="20"/>
      <c r="I354" s="11"/>
      <c r="J354" s="11"/>
      <c r="K354" s="11"/>
      <c r="L354" s="20"/>
      <c r="M354" s="20"/>
      <c r="N354" s="20"/>
      <c r="O354" s="21" t="str">
        <f aca="false">IF(COUNTA(B354:N354)=0,"",IF(COUNTA(B354,E354,F354,G354,H354)&lt;5,"Missing info",IF(I354="Yes","Replay – not counted","Counted")))</f>
        <v/>
      </c>
      <c r="P354" s="21" t="str">
        <f aca="false">IF(OR(E354="",F354="",I354="Yes"),"",IF(COUNTIFS($E$6:E354,E354,$F$6:F354,F354)&gt;1,"Same room listed above – replay?",IF(AND(K354="Yes",N354=""),"Borderline – describe it in Notes","")))</f>
        <v/>
      </c>
      <c r="Q354" s="22" t="str">
        <f aca="false">IF(F354="","",IF(COUNTIF($F$6:F354,F354)=1,1,0))</f>
        <v/>
      </c>
      <c r="R354" s="22" t="str">
        <f aca="false">IF(H354="","",IF(COUNTIF($H$6:H354,H354)=1,1,0))</f>
        <v/>
      </c>
    </row>
    <row r="355" customFormat="false" ht="15" hidden="false" customHeight="false" outlineLevel="0" collapsed="false">
      <c r="A355" s="19" t="str">
        <f aca="false">IF(COUNTA(B355:N355)=0,"",ROW()-5)</f>
        <v/>
      </c>
      <c r="B355" s="11"/>
      <c r="C355" s="20"/>
      <c r="D355" s="11"/>
      <c r="E355" s="20"/>
      <c r="F355" s="20"/>
      <c r="G355" s="20"/>
      <c r="H355" s="20"/>
      <c r="I355" s="11"/>
      <c r="J355" s="11"/>
      <c r="K355" s="11"/>
      <c r="L355" s="20"/>
      <c r="M355" s="20"/>
      <c r="N355" s="20"/>
      <c r="O355" s="21" t="str">
        <f aca="false">IF(COUNTA(B355:N355)=0,"",IF(COUNTA(B355,E355,F355,G355,H355)&lt;5,"Missing info",IF(I355="Yes","Replay – not counted","Counted")))</f>
        <v/>
      </c>
      <c r="P355" s="21" t="str">
        <f aca="false">IF(OR(E355="",F355="",I355="Yes"),"",IF(COUNTIFS($E$6:E355,E355,$F$6:F355,F355)&gt;1,"Same room listed above – replay?",IF(AND(K355="Yes",N355=""),"Borderline – describe it in Notes","")))</f>
        <v/>
      </c>
      <c r="Q355" s="22" t="str">
        <f aca="false">IF(F355="","",IF(COUNTIF($F$6:F355,F355)=1,1,0))</f>
        <v/>
      </c>
      <c r="R355" s="22" t="str">
        <f aca="false">IF(H355="","",IF(COUNTIF($H$6:H355,H355)=1,1,0))</f>
        <v/>
      </c>
    </row>
    <row r="356" customFormat="false" ht="15" hidden="false" customHeight="false" outlineLevel="0" collapsed="false">
      <c r="A356" s="19" t="str">
        <f aca="false">IF(COUNTA(B356:N356)=0,"",ROW()-5)</f>
        <v/>
      </c>
      <c r="B356" s="11"/>
      <c r="C356" s="20"/>
      <c r="D356" s="11"/>
      <c r="E356" s="20"/>
      <c r="F356" s="20"/>
      <c r="G356" s="20"/>
      <c r="H356" s="20"/>
      <c r="I356" s="11"/>
      <c r="J356" s="11"/>
      <c r="K356" s="11"/>
      <c r="L356" s="20"/>
      <c r="M356" s="20"/>
      <c r="N356" s="20"/>
      <c r="O356" s="21" t="str">
        <f aca="false">IF(COUNTA(B356:N356)=0,"",IF(COUNTA(B356,E356,F356,G356,H356)&lt;5,"Missing info",IF(I356="Yes","Replay – not counted","Counted")))</f>
        <v/>
      </c>
      <c r="P356" s="21" t="str">
        <f aca="false">IF(OR(E356="",F356="",I356="Yes"),"",IF(COUNTIFS($E$6:E356,E356,$F$6:F356,F356)&gt;1,"Same room listed above – replay?",IF(AND(K356="Yes",N356=""),"Borderline – describe it in Notes","")))</f>
        <v/>
      </c>
      <c r="Q356" s="22" t="str">
        <f aca="false">IF(F356="","",IF(COUNTIF($F$6:F356,F356)=1,1,0))</f>
        <v/>
      </c>
      <c r="R356" s="22" t="str">
        <f aca="false">IF(H356="","",IF(COUNTIF($H$6:H356,H356)=1,1,0))</f>
        <v/>
      </c>
    </row>
    <row r="357" customFormat="false" ht="15" hidden="false" customHeight="false" outlineLevel="0" collapsed="false">
      <c r="A357" s="19" t="str">
        <f aca="false">IF(COUNTA(B357:N357)=0,"",ROW()-5)</f>
        <v/>
      </c>
      <c r="B357" s="11"/>
      <c r="C357" s="20"/>
      <c r="D357" s="11"/>
      <c r="E357" s="20"/>
      <c r="F357" s="20"/>
      <c r="G357" s="20"/>
      <c r="H357" s="20"/>
      <c r="I357" s="11"/>
      <c r="J357" s="11"/>
      <c r="K357" s="11"/>
      <c r="L357" s="20"/>
      <c r="M357" s="20"/>
      <c r="N357" s="20"/>
      <c r="O357" s="21" t="str">
        <f aca="false">IF(COUNTA(B357:N357)=0,"",IF(COUNTA(B357,E357,F357,G357,H357)&lt;5,"Missing info",IF(I357="Yes","Replay – not counted","Counted")))</f>
        <v/>
      </c>
      <c r="P357" s="21" t="str">
        <f aca="false">IF(OR(E357="",F357="",I357="Yes"),"",IF(COUNTIFS($E$6:E357,E357,$F$6:F357,F357)&gt;1,"Same room listed above – replay?",IF(AND(K357="Yes",N357=""),"Borderline – describe it in Notes","")))</f>
        <v/>
      </c>
      <c r="Q357" s="22" t="str">
        <f aca="false">IF(F357="","",IF(COUNTIF($F$6:F357,F357)=1,1,0))</f>
        <v/>
      </c>
      <c r="R357" s="22" t="str">
        <f aca="false">IF(H357="","",IF(COUNTIF($H$6:H357,H357)=1,1,0))</f>
        <v/>
      </c>
    </row>
    <row r="358" customFormat="false" ht="15" hidden="false" customHeight="false" outlineLevel="0" collapsed="false">
      <c r="A358" s="19" t="str">
        <f aca="false">IF(COUNTA(B358:N358)=0,"",ROW()-5)</f>
        <v/>
      </c>
      <c r="B358" s="11"/>
      <c r="C358" s="20"/>
      <c r="D358" s="11"/>
      <c r="E358" s="20"/>
      <c r="F358" s="20"/>
      <c r="G358" s="20"/>
      <c r="H358" s="20"/>
      <c r="I358" s="11"/>
      <c r="J358" s="11"/>
      <c r="K358" s="11"/>
      <c r="L358" s="20"/>
      <c r="M358" s="20"/>
      <c r="N358" s="20"/>
      <c r="O358" s="21" t="str">
        <f aca="false">IF(COUNTA(B358:N358)=0,"",IF(COUNTA(B358,E358,F358,G358,H358)&lt;5,"Missing info",IF(I358="Yes","Replay – not counted","Counted")))</f>
        <v/>
      </c>
      <c r="P358" s="21" t="str">
        <f aca="false">IF(OR(E358="",F358="",I358="Yes"),"",IF(COUNTIFS($E$6:E358,E358,$F$6:F358,F358)&gt;1,"Same room listed above – replay?",IF(AND(K358="Yes",N358=""),"Borderline – describe it in Notes","")))</f>
        <v/>
      </c>
      <c r="Q358" s="22" t="str">
        <f aca="false">IF(F358="","",IF(COUNTIF($F$6:F358,F358)=1,1,0))</f>
        <v/>
      </c>
      <c r="R358" s="22" t="str">
        <f aca="false">IF(H358="","",IF(COUNTIF($H$6:H358,H358)=1,1,0))</f>
        <v/>
      </c>
    </row>
    <row r="359" customFormat="false" ht="15" hidden="false" customHeight="false" outlineLevel="0" collapsed="false">
      <c r="A359" s="19" t="str">
        <f aca="false">IF(COUNTA(B359:N359)=0,"",ROW()-5)</f>
        <v/>
      </c>
      <c r="B359" s="11"/>
      <c r="C359" s="20"/>
      <c r="D359" s="11"/>
      <c r="E359" s="20"/>
      <c r="F359" s="20"/>
      <c r="G359" s="20"/>
      <c r="H359" s="20"/>
      <c r="I359" s="11"/>
      <c r="J359" s="11"/>
      <c r="K359" s="11"/>
      <c r="L359" s="20"/>
      <c r="M359" s="20"/>
      <c r="N359" s="20"/>
      <c r="O359" s="21" t="str">
        <f aca="false">IF(COUNTA(B359:N359)=0,"",IF(COUNTA(B359,E359,F359,G359,H359)&lt;5,"Missing info",IF(I359="Yes","Replay – not counted","Counted")))</f>
        <v/>
      </c>
      <c r="P359" s="21" t="str">
        <f aca="false">IF(OR(E359="",F359="",I359="Yes"),"",IF(COUNTIFS($E$6:E359,E359,$F$6:F359,F359)&gt;1,"Same room listed above – replay?",IF(AND(K359="Yes",N359=""),"Borderline – describe it in Notes","")))</f>
        <v/>
      </c>
      <c r="Q359" s="22" t="str">
        <f aca="false">IF(F359="","",IF(COUNTIF($F$6:F359,F359)=1,1,0))</f>
        <v/>
      </c>
      <c r="R359" s="22" t="str">
        <f aca="false">IF(H359="","",IF(COUNTIF($H$6:H359,H359)=1,1,0))</f>
        <v/>
      </c>
    </row>
    <row r="360" customFormat="false" ht="15" hidden="false" customHeight="false" outlineLevel="0" collapsed="false">
      <c r="A360" s="19" t="str">
        <f aca="false">IF(COUNTA(B360:N360)=0,"",ROW()-5)</f>
        <v/>
      </c>
      <c r="B360" s="11"/>
      <c r="C360" s="20"/>
      <c r="D360" s="11"/>
      <c r="E360" s="20"/>
      <c r="F360" s="20"/>
      <c r="G360" s="20"/>
      <c r="H360" s="20"/>
      <c r="I360" s="11"/>
      <c r="J360" s="11"/>
      <c r="K360" s="11"/>
      <c r="L360" s="20"/>
      <c r="M360" s="20"/>
      <c r="N360" s="20"/>
      <c r="O360" s="21" t="str">
        <f aca="false">IF(COUNTA(B360:N360)=0,"",IF(COUNTA(B360,E360,F360,G360,H360)&lt;5,"Missing info",IF(I360="Yes","Replay – not counted","Counted")))</f>
        <v/>
      </c>
      <c r="P360" s="21" t="str">
        <f aca="false">IF(OR(E360="",F360="",I360="Yes"),"",IF(COUNTIFS($E$6:E360,E360,$F$6:F360,F360)&gt;1,"Same room listed above – replay?",IF(AND(K360="Yes",N360=""),"Borderline – describe it in Notes","")))</f>
        <v/>
      </c>
      <c r="Q360" s="22" t="str">
        <f aca="false">IF(F360="","",IF(COUNTIF($F$6:F360,F360)=1,1,0))</f>
        <v/>
      </c>
      <c r="R360" s="22" t="str">
        <f aca="false">IF(H360="","",IF(COUNTIF($H$6:H360,H360)=1,1,0))</f>
        <v/>
      </c>
    </row>
    <row r="361" customFormat="false" ht="15" hidden="false" customHeight="false" outlineLevel="0" collapsed="false">
      <c r="A361" s="19" t="str">
        <f aca="false">IF(COUNTA(B361:N361)=0,"",ROW()-5)</f>
        <v/>
      </c>
      <c r="B361" s="11"/>
      <c r="C361" s="20"/>
      <c r="D361" s="11"/>
      <c r="E361" s="20"/>
      <c r="F361" s="20"/>
      <c r="G361" s="20"/>
      <c r="H361" s="20"/>
      <c r="I361" s="11"/>
      <c r="J361" s="11"/>
      <c r="K361" s="11"/>
      <c r="L361" s="20"/>
      <c r="M361" s="20"/>
      <c r="N361" s="20"/>
      <c r="O361" s="21" t="str">
        <f aca="false">IF(COUNTA(B361:N361)=0,"",IF(COUNTA(B361,E361,F361,G361,H361)&lt;5,"Missing info",IF(I361="Yes","Replay – not counted","Counted")))</f>
        <v/>
      </c>
      <c r="P361" s="21" t="str">
        <f aca="false">IF(OR(E361="",F361="",I361="Yes"),"",IF(COUNTIFS($E$6:E361,E361,$F$6:F361,F361)&gt;1,"Same room listed above – replay?",IF(AND(K361="Yes",N361=""),"Borderline – describe it in Notes","")))</f>
        <v/>
      </c>
      <c r="Q361" s="22" t="str">
        <f aca="false">IF(F361="","",IF(COUNTIF($F$6:F361,F361)=1,1,0))</f>
        <v/>
      </c>
      <c r="R361" s="22" t="str">
        <f aca="false">IF(H361="","",IF(COUNTIF($H$6:H361,H361)=1,1,0))</f>
        <v/>
      </c>
    </row>
    <row r="362" customFormat="false" ht="15" hidden="false" customHeight="false" outlineLevel="0" collapsed="false">
      <c r="A362" s="19" t="str">
        <f aca="false">IF(COUNTA(B362:N362)=0,"",ROW()-5)</f>
        <v/>
      </c>
      <c r="B362" s="11"/>
      <c r="C362" s="20"/>
      <c r="D362" s="11"/>
      <c r="E362" s="20"/>
      <c r="F362" s="20"/>
      <c r="G362" s="20"/>
      <c r="H362" s="20"/>
      <c r="I362" s="11"/>
      <c r="J362" s="11"/>
      <c r="K362" s="11"/>
      <c r="L362" s="20"/>
      <c r="M362" s="20"/>
      <c r="N362" s="20"/>
      <c r="O362" s="21" t="str">
        <f aca="false">IF(COUNTA(B362:N362)=0,"",IF(COUNTA(B362,E362,F362,G362,H362)&lt;5,"Missing info",IF(I362="Yes","Replay – not counted","Counted")))</f>
        <v/>
      </c>
      <c r="P362" s="21" t="str">
        <f aca="false">IF(OR(E362="",F362="",I362="Yes"),"",IF(COUNTIFS($E$6:E362,E362,$F$6:F362,F362)&gt;1,"Same room listed above – replay?",IF(AND(K362="Yes",N362=""),"Borderline – describe it in Notes","")))</f>
        <v/>
      </c>
      <c r="Q362" s="22" t="str">
        <f aca="false">IF(F362="","",IF(COUNTIF($F$6:F362,F362)=1,1,0))</f>
        <v/>
      </c>
      <c r="R362" s="22" t="str">
        <f aca="false">IF(H362="","",IF(COUNTIF($H$6:H362,H362)=1,1,0))</f>
        <v/>
      </c>
    </row>
    <row r="363" customFormat="false" ht="15" hidden="false" customHeight="false" outlineLevel="0" collapsed="false">
      <c r="A363" s="19" t="str">
        <f aca="false">IF(COUNTA(B363:N363)=0,"",ROW()-5)</f>
        <v/>
      </c>
      <c r="B363" s="11"/>
      <c r="C363" s="20"/>
      <c r="D363" s="11"/>
      <c r="E363" s="20"/>
      <c r="F363" s="20"/>
      <c r="G363" s="20"/>
      <c r="H363" s="20"/>
      <c r="I363" s="11"/>
      <c r="J363" s="11"/>
      <c r="K363" s="11"/>
      <c r="L363" s="20"/>
      <c r="M363" s="20"/>
      <c r="N363" s="20"/>
      <c r="O363" s="21" t="str">
        <f aca="false">IF(COUNTA(B363:N363)=0,"",IF(COUNTA(B363,E363,F363,G363,H363)&lt;5,"Missing info",IF(I363="Yes","Replay – not counted","Counted")))</f>
        <v/>
      </c>
      <c r="P363" s="21" t="str">
        <f aca="false">IF(OR(E363="",F363="",I363="Yes"),"",IF(COUNTIFS($E$6:E363,E363,$F$6:F363,F363)&gt;1,"Same room listed above – replay?",IF(AND(K363="Yes",N363=""),"Borderline – describe it in Notes","")))</f>
        <v/>
      </c>
      <c r="Q363" s="22" t="str">
        <f aca="false">IF(F363="","",IF(COUNTIF($F$6:F363,F363)=1,1,0))</f>
        <v/>
      </c>
      <c r="R363" s="22" t="str">
        <f aca="false">IF(H363="","",IF(COUNTIF($H$6:H363,H363)=1,1,0))</f>
        <v/>
      </c>
    </row>
    <row r="364" customFormat="false" ht="15" hidden="false" customHeight="false" outlineLevel="0" collapsed="false">
      <c r="A364" s="19" t="str">
        <f aca="false">IF(COUNTA(B364:N364)=0,"",ROW()-5)</f>
        <v/>
      </c>
      <c r="B364" s="11"/>
      <c r="C364" s="20"/>
      <c r="D364" s="11"/>
      <c r="E364" s="20"/>
      <c r="F364" s="20"/>
      <c r="G364" s="20"/>
      <c r="H364" s="20"/>
      <c r="I364" s="11"/>
      <c r="J364" s="11"/>
      <c r="K364" s="11"/>
      <c r="L364" s="20"/>
      <c r="M364" s="20"/>
      <c r="N364" s="20"/>
      <c r="O364" s="21" t="str">
        <f aca="false">IF(COUNTA(B364:N364)=0,"",IF(COUNTA(B364,E364,F364,G364,H364)&lt;5,"Missing info",IF(I364="Yes","Replay – not counted","Counted")))</f>
        <v/>
      </c>
      <c r="P364" s="21" t="str">
        <f aca="false">IF(OR(E364="",F364="",I364="Yes"),"",IF(COUNTIFS($E$6:E364,E364,$F$6:F364,F364)&gt;1,"Same room listed above – replay?",IF(AND(K364="Yes",N364=""),"Borderline – describe it in Notes","")))</f>
        <v/>
      </c>
      <c r="Q364" s="22" t="str">
        <f aca="false">IF(F364="","",IF(COUNTIF($F$6:F364,F364)=1,1,0))</f>
        <v/>
      </c>
      <c r="R364" s="22" t="str">
        <f aca="false">IF(H364="","",IF(COUNTIF($H$6:H364,H364)=1,1,0))</f>
        <v/>
      </c>
    </row>
    <row r="365" customFormat="false" ht="15" hidden="false" customHeight="false" outlineLevel="0" collapsed="false">
      <c r="A365" s="19" t="str">
        <f aca="false">IF(COUNTA(B365:N365)=0,"",ROW()-5)</f>
        <v/>
      </c>
      <c r="B365" s="11"/>
      <c r="C365" s="20"/>
      <c r="D365" s="11"/>
      <c r="E365" s="20"/>
      <c r="F365" s="20"/>
      <c r="G365" s="20"/>
      <c r="H365" s="20"/>
      <c r="I365" s="11"/>
      <c r="J365" s="11"/>
      <c r="K365" s="11"/>
      <c r="L365" s="20"/>
      <c r="M365" s="20"/>
      <c r="N365" s="20"/>
      <c r="O365" s="21" t="str">
        <f aca="false">IF(COUNTA(B365:N365)=0,"",IF(COUNTA(B365,E365,F365,G365,H365)&lt;5,"Missing info",IF(I365="Yes","Replay – not counted","Counted")))</f>
        <v/>
      </c>
      <c r="P365" s="21" t="str">
        <f aca="false">IF(OR(E365="",F365="",I365="Yes"),"",IF(COUNTIFS($E$6:E365,E365,$F$6:F365,F365)&gt;1,"Same room listed above – replay?",IF(AND(K365="Yes",N365=""),"Borderline – describe it in Notes","")))</f>
        <v/>
      </c>
      <c r="Q365" s="22" t="str">
        <f aca="false">IF(F365="","",IF(COUNTIF($F$6:F365,F365)=1,1,0))</f>
        <v/>
      </c>
      <c r="R365" s="22" t="str">
        <f aca="false">IF(H365="","",IF(COUNTIF($H$6:H365,H365)=1,1,0))</f>
        <v/>
      </c>
    </row>
    <row r="366" customFormat="false" ht="15" hidden="false" customHeight="false" outlineLevel="0" collapsed="false">
      <c r="A366" s="19" t="str">
        <f aca="false">IF(COUNTA(B366:N366)=0,"",ROW()-5)</f>
        <v/>
      </c>
      <c r="B366" s="11"/>
      <c r="C366" s="20"/>
      <c r="D366" s="11"/>
      <c r="E366" s="20"/>
      <c r="F366" s="20"/>
      <c r="G366" s="20"/>
      <c r="H366" s="20"/>
      <c r="I366" s="11"/>
      <c r="J366" s="11"/>
      <c r="K366" s="11"/>
      <c r="L366" s="20"/>
      <c r="M366" s="20"/>
      <c r="N366" s="20"/>
      <c r="O366" s="21" t="str">
        <f aca="false">IF(COUNTA(B366:N366)=0,"",IF(COUNTA(B366,E366,F366,G366,H366)&lt;5,"Missing info",IF(I366="Yes","Replay – not counted","Counted")))</f>
        <v/>
      </c>
      <c r="P366" s="21" t="str">
        <f aca="false">IF(OR(E366="",F366="",I366="Yes"),"",IF(COUNTIFS($E$6:E366,E366,$F$6:F366,F366)&gt;1,"Same room listed above – replay?",IF(AND(K366="Yes",N366=""),"Borderline – describe it in Notes","")))</f>
        <v/>
      </c>
      <c r="Q366" s="22" t="str">
        <f aca="false">IF(F366="","",IF(COUNTIF($F$6:F366,F366)=1,1,0))</f>
        <v/>
      </c>
      <c r="R366" s="22" t="str">
        <f aca="false">IF(H366="","",IF(COUNTIF($H$6:H366,H366)=1,1,0))</f>
        <v/>
      </c>
    </row>
    <row r="367" customFormat="false" ht="15" hidden="false" customHeight="false" outlineLevel="0" collapsed="false">
      <c r="A367" s="19" t="str">
        <f aca="false">IF(COUNTA(B367:N367)=0,"",ROW()-5)</f>
        <v/>
      </c>
      <c r="B367" s="11"/>
      <c r="C367" s="20"/>
      <c r="D367" s="11"/>
      <c r="E367" s="20"/>
      <c r="F367" s="20"/>
      <c r="G367" s="20"/>
      <c r="H367" s="20"/>
      <c r="I367" s="11"/>
      <c r="J367" s="11"/>
      <c r="K367" s="11"/>
      <c r="L367" s="20"/>
      <c r="M367" s="20"/>
      <c r="N367" s="20"/>
      <c r="O367" s="21" t="str">
        <f aca="false">IF(COUNTA(B367:N367)=0,"",IF(COUNTA(B367,E367,F367,G367,H367)&lt;5,"Missing info",IF(I367="Yes","Replay – not counted","Counted")))</f>
        <v/>
      </c>
      <c r="P367" s="21" t="str">
        <f aca="false">IF(OR(E367="",F367="",I367="Yes"),"",IF(COUNTIFS($E$6:E367,E367,$F$6:F367,F367)&gt;1,"Same room listed above – replay?",IF(AND(K367="Yes",N367=""),"Borderline – describe it in Notes","")))</f>
        <v/>
      </c>
      <c r="Q367" s="22" t="str">
        <f aca="false">IF(F367="","",IF(COUNTIF($F$6:F367,F367)=1,1,0))</f>
        <v/>
      </c>
      <c r="R367" s="22" t="str">
        <f aca="false">IF(H367="","",IF(COUNTIF($H$6:H367,H367)=1,1,0))</f>
        <v/>
      </c>
    </row>
    <row r="368" customFormat="false" ht="15" hidden="false" customHeight="false" outlineLevel="0" collapsed="false">
      <c r="A368" s="19" t="str">
        <f aca="false">IF(COUNTA(B368:N368)=0,"",ROW()-5)</f>
        <v/>
      </c>
      <c r="B368" s="11"/>
      <c r="C368" s="20"/>
      <c r="D368" s="11"/>
      <c r="E368" s="20"/>
      <c r="F368" s="20"/>
      <c r="G368" s="20"/>
      <c r="H368" s="20"/>
      <c r="I368" s="11"/>
      <c r="J368" s="11"/>
      <c r="K368" s="11"/>
      <c r="L368" s="20"/>
      <c r="M368" s="20"/>
      <c r="N368" s="20"/>
      <c r="O368" s="21" t="str">
        <f aca="false">IF(COUNTA(B368:N368)=0,"",IF(COUNTA(B368,E368,F368,G368,H368)&lt;5,"Missing info",IF(I368="Yes","Replay – not counted","Counted")))</f>
        <v/>
      </c>
      <c r="P368" s="21" t="str">
        <f aca="false">IF(OR(E368="",F368="",I368="Yes"),"",IF(COUNTIFS($E$6:E368,E368,$F$6:F368,F368)&gt;1,"Same room listed above – replay?",IF(AND(K368="Yes",N368=""),"Borderline – describe it in Notes","")))</f>
        <v/>
      </c>
      <c r="Q368" s="22" t="str">
        <f aca="false">IF(F368="","",IF(COUNTIF($F$6:F368,F368)=1,1,0))</f>
        <v/>
      </c>
      <c r="R368" s="22" t="str">
        <f aca="false">IF(H368="","",IF(COUNTIF($H$6:H368,H368)=1,1,0))</f>
        <v/>
      </c>
    </row>
    <row r="369" customFormat="false" ht="15" hidden="false" customHeight="false" outlineLevel="0" collapsed="false">
      <c r="A369" s="19" t="str">
        <f aca="false">IF(COUNTA(B369:N369)=0,"",ROW()-5)</f>
        <v/>
      </c>
      <c r="B369" s="11"/>
      <c r="C369" s="20"/>
      <c r="D369" s="11"/>
      <c r="E369" s="20"/>
      <c r="F369" s="20"/>
      <c r="G369" s="20"/>
      <c r="H369" s="20"/>
      <c r="I369" s="11"/>
      <c r="J369" s="11"/>
      <c r="K369" s="11"/>
      <c r="L369" s="20"/>
      <c r="M369" s="20"/>
      <c r="N369" s="20"/>
      <c r="O369" s="21" t="str">
        <f aca="false">IF(COUNTA(B369:N369)=0,"",IF(COUNTA(B369,E369,F369,G369,H369)&lt;5,"Missing info",IF(I369="Yes","Replay – not counted","Counted")))</f>
        <v/>
      </c>
      <c r="P369" s="21" t="str">
        <f aca="false">IF(OR(E369="",F369="",I369="Yes"),"",IF(COUNTIFS($E$6:E369,E369,$F$6:F369,F369)&gt;1,"Same room listed above – replay?",IF(AND(K369="Yes",N369=""),"Borderline – describe it in Notes","")))</f>
        <v/>
      </c>
      <c r="Q369" s="22" t="str">
        <f aca="false">IF(F369="","",IF(COUNTIF($F$6:F369,F369)=1,1,0))</f>
        <v/>
      </c>
      <c r="R369" s="22" t="str">
        <f aca="false">IF(H369="","",IF(COUNTIF($H$6:H369,H369)=1,1,0))</f>
        <v/>
      </c>
    </row>
    <row r="370" customFormat="false" ht="15" hidden="false" customHeight="false" outlineLevel="0" collapsed="false">
      <c r="A370" s="19" t="str">
        <f aca="false">IF(COUNTA(B370:N370)=0,"",ROW()-5)</f>
        <v/>
      </c>
      <c r="B370" s="11"/>
      <c r="C370" s="20"/>
      <c r="D370" s="11"/>
      <c r="E370" s="20"/>
      <c r="F370" s="20"/>
      <c r="G370" s="20"/>
      <c r="H370" s="20"/>
      <c r="I370" s="11"/>
      <c r="J370" s="11"/>
      <c r="K370" s="11"/>
      <c r="L370" s="20"/>
      <c r="M370" s="20"/>
      <c r="N370" s="20"/>
      <c r="O370" s="21" t="str">
        <f aca="false">IF(COUNTA(B370:N370)=0,"",IF(COUNTA(B370,E370,F370,G370,H370)&lt;5,"Missing info",IF(I370="Yes","Replay – not counted","Counted")))</f>
        <v/>
      </c>
      <c r="P370" s="21" t="str">
        <f aca="false">IF(OR(E370="",F370="",I370="Yes"),"",IF(COUNTIFS($E$6:E370,E370,$F$6:F370,F370)&gt;1,"Same room listed above – replay?",IF(AND(K370="Yes",N370=""),"Borderline – describe it in Notes","")))</f>
        <v/>
      </c>
      <c r="Q370" s="22" t="str">
        <f aca="false">IF(F370="","",IF(COUNTIF($F$6:F370,F370)=1,1,0))</f>
        <v/>
      </c>
      <c r="R370" s="22" t="str">
        <f aca="false">IF(H370="","",IF(COUNTIF($H$6:H370,H370)=1,1,0))</f>
        <v/>
      </c>
    </row>
    <row r="371" customFormat="false" ht="15" hidden="false" customHeight="false" outlineLevel="0" collapsed="false">
      <c r="A371" s="19" t="str">
        <f aca="false">IF(COUNTA(B371:N371)=0,"",ROW()-5)</f>
        <v/>
      </c>
      <c r="B371" s="11"/>
      <c r="C371" s="20"/>
      <c r="D371" s="11"/>
      <c r="E371" s="20"/>
      <c r="F371" s="20"/>
      <c r="G371" s="20"/>
      <c r="H371" s="20"/>
      <c r="I371" s="11"/>
      <c r="J371" s="11"/>
      <c r="K371" s="11"/>
      <c r="L371" s="20"/>
      <c r="M371" s="20"/>
      <c r="N371" s="20"/>
      <c r="O371" s="21" t="str">
        <f aca="false">IF(COUNTA(B371:N371)=0,"",IF(COUNTA(B371,E371,F371,G371,H371)&lt;5,"Missing info",IF(I371="Yes","Replay – not counted","Counted")))</f>
        <v/>
      </c>
      <c r="P371" s="21" t="str">
        <f aca="false">IF(OR(E371="",F371="",I371="Yes"),"",IF(COUNTIFS($E$6:E371,E371,$F$6:F371,F371)&gt;1,"Same room listed above – replay?",IF(AND(K371="Yes",N371=""),"Borderline – describe it in Notes","")))</f>
        <v/>
      </c>
      <c r="Q371" s="22" t="str">
        <f aca="false">IF(F371="","",IF(COUNTIF($F$6:F371,F371)=1,1,0))</f>
        <v/>
      </c>
      <c r="R371" s="22" t="str">
        <f aca="false">IF(H371="","",IF(COUNTIF($H$6:H371,H371)=1,1,0))</f>
        <v/>
      </c>
    </row>
    <row r="372" customFormat="false" ht="15" hidden="false" customHeight="false" outlineLevel="0" collapsed="false">
      <c r="A372" s="19" t="str">
        <f aca="false">IF(COUNTA(B372:N372)=0,"",ROW()-5)</f>
        <v/>
      </c>
      <c r="B372" s="11"/>
      <c r="C372" s="20"/>
      <c r="D372" s="11"/>
      <c r="E372" s="20"/>
      <c r="F372" s="20"/>
      <c r="G372" s="20"/>
      <c r="H372" s="20"/>
      <c r="I372" s="11"/>
      <c r="J372" s="11"/>
      <c r="K372" s="11"/>
      <c r="L372" s="20"/>
      <c r="M372" s="20"/>
      <c r="N372" s="20"/>
      <c r="O372" s="21" t="str">
        <f aca="false">IF(COUNTA(B372:N372)=0,"",IF(COUNTA(B372,E372,F372,G372,H372)&lt;5,"Missing info",IF(I372="Yes","Replay – not counted","Counted")))</f>
        <v/>
      </c>
      <c r="P372" s="21" t="str">
        <f aca="false">IF(OR(E372="",F372="",I372="Yes"),"",IF(COUNTIFS($E$6:E372,E372,$F$6:F372,F372)&gt;1,"Same room listed above – replay?",IF(AND(K372="Yes",N372=""),"Borderline – describe it in Notes","")))</f>
        <v/>
      </c>
      <c r="Q372" s="22" t="str">
        <f aca="false">IF(F372="","",IF(COUNTIF($F$6:F372,F372)=1,1,0))</f>
        <v/>
      </c>
      <c r="R372" s="22" t="str">
        <f aca="false">IF(H372="","",IF(COUNTIF($H$6:H372,H372)=1,1,0))</f>
        <v/>
      </c>
    </row>
    <row r="373" customFormat="false" ht="15" hidden="false" customHeight="false" outlineLevel="0" collapsed="false">
      <c r="A373" s="19" t="str">
        <f aca="false">IF(COUNTA(B373:N373)=0,"",ROW()-5)</f>
        <v/>
      </c>
      <c r="B373" s="11"/>
      <c r="C373" s="20"/>
      <c r="D373" s="11"/>
      <c r="E373" s="20"/>
      <c r="F373" s="20"/>
      <c r="G373" s="20"/>
      <c r="H373" s="20"/>
      <c r="I373" s="11"/>
      <c r="J373" s="11"/>
      <c r="K373" s="11"/>
      <c r="L373" s="20"/>
      <c r="M373" s="20"/>
      <c r="N373" s="20"/>
      <c r="O373" s="21" t="str">
        <f aca="false">IF(COUNTA(B373:N373)=0,"",IF(COUNTA(B373,E373,F373,G373,H373)&lt;5,"Missing info",IF(I373="Yes","Replay – not counted","Counted")))</f>
        <v/>
      </c>
      <c r="P373" s="21" t="str">
        <f aca="false">IF(OR(E373="",F373="",I373="Yes"),"",IF(COUNTIFS($E$6:E373,E373,$F$6:F373,F373)&gt;1,"Same room listed above – replay?",IF(AND(K373="Yes",N373=""),"Borderline – describe it in Notes","")))</f>
        <v/>
      </c>
      <c r="Q373" s="22" t="str">
        <f aca="false">IF(F373="","",IF(COUNTIF($F$6:F373,F373)=1,1,0))</f>
        <v/>
      </c>
      <c r="R373" s="22" t="str">
        <f aca="false">IF(H373="","",IF(COUNTIF($H$6:H373,H373)=1,1,0))</f>
        <v/>
      </c>
    </row>
    <row r="374" customFormat="false" ht="15" hidden="false" customHeight="false" outlineLevel="0" collapsed="false">
      <c r="A374" s="19" t="str">
        <f aca="false">IF(COUNTA(B374:N374)=0,"",ROW()-5)</f>
        <v/>
      </c>
      <c r="B374" s="11"/>
      <c r="C374" s="20"/>
      <c r="D374" s="11"/>
      <c r="E374" s="20"/>
      <c r="F374" s="20"/>
      <c r="G374" s="20"/>
      <c r="H374" s="20"/>
      <c r="I374" s="11"/>
      <c r="J374" s="11"/>
      <c r="K374" s="11"/>
      <c r="L374" s="20"/>
      <c r="M374" s="20"/>
      <c r="N374" s="20"/>
      <c r="O374" s="21" t="str">
        <f aca="false">IF(COUNTA(B374:N374)=0,"",IF(COUNTA(B374,E374,F374,G374,H374)&lt;5,"Missing info",IF(I374="Yes","Replay – not counted","Counted")))</f>
        <v/>
      </c>
      <c r="P374" s="21" t="str">
        <f aca="false">IF(OR(E374="",F374="",I374="Yes"),"",IF(COUNTIFS($E$6:E374,E374,$F$6:F374,F374)&gt;1,"Same room listed above – replay?",IF(AND(K374="Yes",N374=""),"Borderline – describe it in Notes","")))</f>
        <v/>
      </c>
      <c r="Q374" s="22" t="str">
        <f aca="false">IF(F374="","",IF(COUNTIF($F$6:F374,F374)=1,1,0))</f>
        <v/>
      </c>
      <c r="R374" s="22" t="str">
        <f aca="false">IF(H374="","",IF(COUNTIF($H$6:H374,H374)=1,1,0))</f>
        <v/>
      </c>
    </row>
    <row r="375" customFormat="false" ht="15" hidden="false" customHeight="false" outlineLevel="0" collapsed="false">
      <c r="A375" s="19" t="str">
        <f aca="false">IF(COUNTA(B375:N375)=0,"",ROW()-5)</f>
        <v/>
      </c>
      <c r="B375" s="11"/>
      <c r="C375" s="20"/>
      <c r="D375" s="11"/>
      <c r="E375" s="20"/>
      <c r="F375" s="20"/>
      <c r="G375" s="20"/>
      <c r="H375" s="20"/>
      <c r="I375" s="11"/>
      <c r="J375" s="11"/>
      <c r="K375" s="11"/>
      <c r="L375" s="20"/>
      <c r="M375" s="20"/>
      <c r="N375" s="20"/>
      <c r="O375" s="21" t="str">
        <f aca="false">IF(COUNTA(B375:N375)=0,"",IF(COUNTA(B375,E375,F375,G375,H375)&lt;5,"Missing info",IF(I375="Yes","Replay – not counted","Counted")))</f>
        <v/>
      </c>
      <c r="P375" s="21" t="str">
        <f aca="false">IF(OR(E375="",F375="",I375="Yes"),"",IF(COUNTIFS($E$6:E375,E375,$F$6:F375,F375)&gt;1,"Same room listed above – replay?",IF(AND(K375="Yes",N375=""),"Borderline – describe it in Notes","")))</f>
        <v/>
      </c>
      <c r="Q375" s="22" t="str">
        <f aca="false">IF(F375="","",IF(COUNTIF($F$6:F375,F375)=1,1,0))</f>
        <v/>
      </c>
      <c r="R375" s="22" t="str">
        <f aca="false">IF(H375="","",IF(COUNTIF($H$6:H375,H375)=1,1,0))</f>
        <v/>
      </c>
    </row>
    <row r="376" customFormat="false" ht="15" hidden="false" customHeight="false" outlineLevel="0" collapsed="false">
      <c r="A376" s="19" t="str">
        <f aca="false">IF(COUNTA(B376:N376)=0,"",ROW()-5)</f>
        <v/>
      </c>
      <c r="B376" s="11"/>
      <c r="C376" s="20"/>
      <c r="D376" s="11"/>
      <c r="E376" s="20"/>
      <c r="F376" s="20"/>
      <c r="G376" s="20"/>
      <c r="H376" s="20"/>
      <c r="I376" s="11"/>
      <c r="J376" s="11"/>
      <c r="K376" s="11"/>
      <c r="L376" s="20"/>
      <c r="M376" s="20"/>
      <c r="N376" s="20"/>
      <c r="O376" s="21" t="str">
        <f aca="false">IF(COUNTA(B376:N376)=0,"",IF(COUNTA(B376,E376,F376,G376,H376)&lt;5,"Missing info",IF(I376="Yes","Replay – not counted","Counted")))</f>
        <v/>
      </c>
      <c r="P376" s="21" t="str">
        <f aca="false">IF(OR(E376="",F376="",I376="Yes"),"",IF(COUNTIFS($E$6:E376,E376,$F$6:F376,F376)&gt;1,"Same room listed above – replay?",IF(AND(K376="Yes",N376=""),"Borderline – describe it in Notes","")))</f>
        <v/>
      </c>
      <c r="Q376" s="22" t="str">
        <f aca="false">IF(F376="","",IF(COUNTIF($F$6:F376,F376)=1,1,0))</f>
        <v/>
      </c>
      <c r="R376" s="22" t="str">
        <f aca="false">IF(H376="","",IF(COUNTIF($H$6:H376,H376)=1,1,0))</f>
        <v/>
      </c>
    </row>
    <row r="377" customFormat="false" ht="15" hidden="false" customHeight="false" outlineLevel="0" collapsed="false">
      <c r="A377" s="19" t="str">
        <f aca="false">IF(COUNTA(B377:N377)=0,"",ROW()-5)</f>
        <v/>
      </c>
      <c r="B377" s="11"/>
      <c r="C377" s="20"/>
      <c r="D377" s="11"/>
      <c r="E377" s="20"/>
      <c r="F377" s="20"/>
      <c r="G377" s="20"/>
      <c r="H377" s="20"/>
      <c r="I377" s="11"/>
      <c r="J377" s="11"/>
      <c r="K377" s="11"/>
      <c r="L377" s="20"/>
      <c r="M377" s="20"/>
      <c r="N377" s="20"/>
      <c r="O377" s="21" t="str">
        <f aca="false">IF(COUNTA(B377:N377)=0,"",IF(COUNTA(B377,E377,F377,G377,H377)&lt;5,"Missing info",IF(I377="Yes","Replay – not counted","Counted")))</f>
        <v/>
      </c>
      <c r="P377" s="21" t="str">
        <f aca="false">IF(OR(E377="",F377="",I377="Yes"),"",IF(COUNTIFS($E$6:E377,E377,$F$6:F377,F377)&gt;1,"Same room listed above – replay?",IF(AND(K377="Yes",N377=""),"Borderline – describe it in Notes","")))</f>
        <v/>
      </c>
      <c r="Q377" s="22" t="str">
        <f aca="false">IF(F377="","",IF(COUNTIF($F$6:F377,F377)=1,1,0))</f>
        <v/>
      </c>
      <c r="R377" s="22" t="str">
        <f aca="false">IF(H377="","",IF(COUNTIF($H$6:H377,H377)=1,1,0))</f>
        <v/>
      </c>
    </row>
    <row r="378" customFormat="false" ht="15" hidden="false" customHeight="false" outlineLevel="0" collapsed="false">
      <c r="A378" s="19" t="str">
        <f aca="false">IF(COUNTA(B378:N378)=0,"",ROW()-5)</f>
        <v/>
      </c>
      <c r="B378" s="11"/>
      <c r="C378" s="20"/>
      <c r="D378" s="11"/>
      <c r="E378" s="20"/>
      <c r="F378" s="20"/>
      <c r="G378" s="20"/>
      <c r="H378" s="20"/>
      <c r="I378" s="11"/>
      <c r="J378" s="11"/>
      <c r="K378" s="11"/>
      <c r="L378" s="20"/>
      <c r="M378" s="20"/>
      <c r="N378" s="20"/>
      <c r="O378" s="21" t="str">
        <f aca="false">IF(COUNTA(B378:N378)=0,"",IF(COUNTA(B378,E378,F378,G378,H378)&lt;5,"Missing info",IF(I378="Yes","Replay – not counted","Counted")))</f>
        <v/>
      </c>
      <c r="P378" s="21" t="str">
        <f aca="false">IF(OR(E378="",F378="",I378="Yes"),"",IF(COUNTIFS($E$6:E378,E378,$F$6:F378,F378)&gt;1,"Same room listed above – replay?",IF(AND(K378="Yes",N378=""),"Borderline – describe it in Notes","")))</f>
        <v/>
      </c>
      <c r="Q378" s="22" t="str">
        <f aca="false">IF(F378="","",IF(COUNTIF($F$6:F378,F378)=1,1,0))</f>
        <v/>
      </c>
      <c r="R378" s="22" t="str">
        <f aca="false">IF(H378="","",IF(COUNTIF($H$6:H378,H378)=1,1,0))</f>
        <v/>
      </c>
    </row>
    <row r="379" customFormat="false" ht="15" hidden="false" customHeight="false" outlineLevel="0" collapsed="false">
      <c r="A379" s="19" t="str">
        <f aca="false">IF(COUNTA(B379:N379)=0,"",ROW()-5)</f>
        <v/>
      </c>
      <c r="B379" s="11"/>
      <c r="C379" s="20"/>
      <c r="D379" s="11"/>
      <c r="E379" s="20"/>
      <c r="F379" s="20"/>
      <c r="G379" s="20"/>
      <c r="H379" s="20"/>
      <c r="I379" s="11"/>
      <c r="J379" s="11"/>
      <c r="K379" s="11"/>
      <c r="L379" s="20"/>
      <c r="M379" s="20"/>
      <c r="N379" s="20"/>
      <c r="O379" s="21" t="str">
        <f aca="false">IF(COUNTA(B379:N379)=0,"",IF(COUNTA(B379,E379,F379,G379,H379)&lt;5,"Missing info",IF(I379="Yes","Replay – not counted","Counted")))</f>
        <v/>
      </c>
      <c r="P379" s="21" t="str">
        <f aca="false">IF(OR(E379="",F379="",I379="Yes"),"",IF(COUNTIFS($E$6:E379,E379,$F$6:F379,F379)&gt;1,"Same room listed above – replay?",IF(AND(K379="Yes",N379=""),"Borderline – describe it in Notes","")))</f>
        <v/>
      </c>
      <c r="Q379" s="22" t="str">
        <f aca="false">IF(F379="","",IF(COUNTIF($F$6:F379,F379)=1,1,0))</f>
        <v/>
      </c>
      <c r="R379" s="22" t="str">
        <f aca="false">IF(H379="","",IF(COUNTIF($H$6:H379,H379)=1,1,0))</f>
        <v/>
      </c>
    </row>
    <row r="380" customFormat="false" ht="15" hidden="false" customHeight="false" outlineLevel="0" collapsed="false">
      <c r="A380" s="19" t="str">
        <f aca="false">IF(COUNTA(B380:N380)=0,"",ROW()-5)</f>
        <v/>
      </c>
      <c r="B380" s="11"/>
      <c r="C380" s="20"/>
      <c r="D380" s="11"/>
      <c r="E380" s="20"/>
      <c r="F380" s="20"/>
      <c r="G380" s="20"/>
      <c r="H380" s="20"/>
      <c r="I380" s="11"/>
      <c r="J380" s="11"/>
      <c r="K380" s="11"/>
      <c r="L380" s="20"/>
      <c r="M380" s="20"/>
      <c r="N380" s="20"/>
      <c r="O380" s="21" t="str">
        <f aca="false">IF(COUNTA(B380:N380)=0,"",IF(COUNTA(B380,E380,F380,G380,H380)&lt;5,"Missing info",IF(I380="Yes","Replay – not counted","Counted")))</f>
        <v/>
      </c>
      <c r="P380" s="21" t="str">
        <f aca="false">IF(OR(E380="",F380="",I380="Yes"),"",IF(COUNTIFS($E$6:E380,E380,$F$6:F380,F380)&gt;1,"Same room listed above – replay?",IF(AND(K380="Yes",N380=""),"Borderline – describe it in Notes","")))</f>
        <v/>
      </c>
      <c r="Q380" s="22" t="str">
        <f aca="false">IF(F380="","",IF(COUNTIF($F$6:F380,F380)=1,1,0))</f>
        <v/>
      </c>
      <c r="R380" s="22" t="str">
        <f aca="false">IF(H380="","",IF(COUNTIF($H$6:H380,H380)=1,1,0))</f>
        <v/>
      </c>
    </row>
    <row r="381" customFormat="false" ht="15" hidden="false" customHeight="false" outlineLevel="0" collapsed="false">
      <c r="A381" s="19" t="str">
        <f aca="false">IF(COUNTA(B381:N381)=0,"",ROW()-5)</f>
        <v/>
      </c>
      <c r="B381" s="11"/>
      <c r="C381" s="20"/>
      <c r="D381" s="11"/>
      <c r="E381" s="20"/>
      <c r="F381" s="20"/>
      <c r="G381" s="20"/>
      <c r="H381" s="20"/>
      <c r="I381" s="11"/>
      <c r="J381" s="11"/>
      <c r="K381" s="11"/>
      <c r="L381" s="20"/>
      <c r="M381" s="20"/>
      <c r="N381" s="20"/>
      <c r="O381" s="21" t="str">
        <f aca="false">IF(COUNTA(B381:N381)=0,"",IF(COUNTA(B381,E381,F381,G381,H381)&lt;5,"Missing info",IF(I381="Yes","Replay – not counted","Counted")))</f>
        <v/>
      </c>
      <c r="P381" s="21" t="str">
        <f aca="false">IF(OR(E381="",F381="",I381="Yes"),"",IF(COUNTIFS($E$6:E381,E381,$F$6:F381,F381)&gt;1,"Same room listed above – replay?",IF(AND(K381="Yes",N381=""),"Borderline – describe it in Notes","")))</f>
        <v/>
      </c>
      <c r="Q381" s="22" t="str">
        <f aca="false">IF(F381="","",IF(COUNTIF($F$6:F381,F381)=1,1,0))</f>
        <v/>
      </c>
      <c r="R381" s="22" t="str">
        <f aca="false">IF(H381="","",IF(COUNTIF($H$6:H381,H381)=1,1,0))</f>
        <v/>
      </c>
    </row>
    <row r="382" customFormat="false" ht="15" hidden="false" customHeight="false" outlineLevel="0" collapsed="false">
      <c r="A382" s="19" t="str">
        <f aca="false">IF(COUNTA(B382:N382)=0,"",ROW()-5)</f>
        <v/>
      </c>
      <c r="B382" s="11"/>
      <c r="C382" s="20"/>
      <c r="D382" s="11"/>
      <c r="E382" s="20"/>
      <c r="F382" s="20"/>
      <c r="G382" s="20"/>
      <c r="H382" s="20"/>
      <c r="I382" s="11"/>
      <c r="J382" s="11"/>
      <c r="K382" s="11"/>
      <c r="L382" s="20"/>
      <c r="M382" s="20"/>
      <c r="N382" s="20"/>
      <c r="O382" s="21" t="str">
        <f aca="false">IF(COUNTA(B382:N382)=0,"",IF(COUNTA(B382,E382,F382,G382,H382)&lt;5,"Missing info",IF(I382="Yes","Replay – not counted","Counted")))</f>
        <v/>
      </c>
      <c r="P382" s="21" t="str">
        <f aca="false">IF(OR(E382="",F382="",I382="Yes"),"",IF(COUNTIFS($E$6:E382,E382,$F$6:F382,F382)&gt;1,"Same room listed above – replay?",IF(AND(K382="Yes",N382=""),"Borderline – describe it in Notes","")))</f>
        <v/>
      </c>
      <c r="Q382" s="22" t="str">
        <f aca="false">IF(F382="","",IF(COUNTIF($F$6:F382,F382)=1,1,0))</f>
        <v/>
      </c>
      <c r="R382" s="22" t="str">
        <f aca="false">IF(H382="","",IF(COUNTIF($H$6:H382,H382)=1,1,0))</f>
        <v/>
      </c>
    </row>
    <row r="383" customFormat="false" ht="15" hidden="false" customHeight="false" outlineLevel="0" collapsed="false">
      <c r="A383" s="19" t="str">
        <f aca="false">IF(COUNTA(B383:N383)=0,"",ROW()-5)</f>
        <v/>
      </c>
      <c r="B383" s="11"/>
      <c r="C383" s="20"/>
      <c r="D383" s="11"/>
      <c r="E383" s="20"/>
      <c r="F383" s="20"/>
      <c r="G383" s="20"/>
      <c r="H383" s="20"/>
      <c r="I383" s="11"/>
      <c r="J383" s="11"/>
      <c r="K383" s="11"/>
      <c r="L383" s="20"/>
      <c r="M383" s="20"/>
      <c r="N383" s="20"/>
      <c r="O383" s="21" t="str">
        <f aca="false">IF(COUNTA(B383:N383)=0,"",IF(COUNTA(B383,E383,F383,G383,H383)&lt;5,"Missing info",IF(I383="Yes","Replay – not counted","Counted")))</f>
        <v/>
      </c>
      <c r="P383" s="21" t="str">
        <f aca="false">IF(OR(E383="",F383="",I383="Yes"),"",IF(COUNTIFS($E$6:E383,E383,$F$6:F383,F383)&gt;1,"Same room listed above – replay?",IF(AND(K383="Yes",N383=""),"Borderline – describe it in Notes","")))</f>
        <v/>
      </c>
      <c r="Q383" s="22" t="str">
        <f aca="false">IF(F383="","",IF(COUNTIF($F$6:F383,F383)=1,1,0))</f>
        <v/>
      </c>
      <c r="R383" s="22" t="str">
        <f aca="false">IF(H383="","",IF(COUNTIF($H$6:H383,H383)=1,1,0))</f>
        <v/>
      </c>
    </row>
    <row r="384" customFormat="false" ht="15" hidden="false" customHeight="false" outlineLevel="0" collapsed="false">
      <c r="A384" s="19" t="str">
        <f aca="false">IF(COUNTA(B384:N384)=0,"",ROW()-5)</f>
        <v/>
      </c>
      <c r="B384" s="11"/>
      <c r="C384" s="20"/>
      <c r="D384" s="11"/>
      <c r="E384" s="20"/>
      <c r="F384" s="20"/>
      <c r="G384" s="20"/>
      <c r="H384" s="20"/>
      <c r="I384" s="11"/>
      <c r="J384" s="11"/>
      <c r="K384" s="11"/>
      <c r="L384" s="20"/>
      <c r="M384" s="20"/>
      <c r="N384" s="20"/>
      <c r="O384" s="21" t="str">
        <f aca="false">IF(COUNTA(B384:N384)=0,"",IF(COUNTA(B384,E384,F384,G384,H384)&lt;5,"Missing info",IF(I384="Yes","Replay – not counted","Counted")))</f>
        <v/>
      </c>
      <c r="P384" s="21" t="str">
        <f aca="false">IF(OR(E384="",F384="",I384="Yes"),"",IF(COUNTIFS($E$6:E384,E384,$F$6:F384,F384)&gt;1,"Same room listed above – replay?",IF(AND(K384="Yes",N384=""),"Borderline – describe it in Notes","")))</f>
        <v/>
      </c>
      <c r="Q384" s="22" t="str">
        <f aca="false">IF(F384="","",IF(COUNTIF($F$6:F384,F384)=1,1,0))</f>
        <v/>
      </c>
      <c r="R384" s="22" t="str">
        <f aca="false">IF(H384="","",IF(COUNTIF($H$6:H384,H384)=1,1,0))</f>
        <v/>
      </c>
    </row>
    <row r="385" customFormat="false" ht="15" hidden="false" customHeight="false" outlineLevel="0" collapsed="false">
      <c r="A385" s="19" t="str">
        <f aca="false">IF(COUNTA(B385:N385)=0,"",ROW()-5)</f>
        <v/>
      </c>
      <c r="B385" s="11"/>
      <c r="C385" s="20"/>
      <c r="D385" s="11"/>
      <c r="E385" s="20"/>
      <c r="F385" s="20"/>
      <c r="G385" s="20"/>
      <c r="H385" s="20"/>
      <c r="I385" s="11"/>
      <c r="J385" s="11"/>
      <c r="K385" s="11"/>
      <c r="L385" s="20"/>
      <c r="M385" s="20"/>
      <c r="N385" s="20"/>
      <c r="O385" s="21" t="str">
        <f aca="false">IF(COUNTA(B385:N385)=0,"",IF(COUNTA(B385,E385,F385,G385,H385)&lt;5,"Missing info",IF(I385="Yes","Replay – not counted","Counted")))</f>
        <v/>
      </c>
      <c r="P385" s="21" t="str">
        <f aca="false">IF(OR(E385="",F385="",I385="Yes"),"",IF(COUNTIFS($E$6:E385,E385,$F$6:F385,F385)&gt;1,"Same room listed above – replay?",IF(AND(K385="Yes",N385=""),"Borderline – describe it in Notes","")))</f>
        <v/>
      </c>
      <c r="Q385" s="22" t="str">
        <f aca="false">IF(F385="","",IF(COUNTIF($F$6:F385,F385)=1,1,0))</f>
        <v/>
      </c>
      <c r="R385" s="22" t="str">
        <f aca="false">IF(H385="","",IF(COUNTIF($H$6:H385,H385)=1,1,0))</f>
        <v/>
      </c>
    </row>
    <row r="386" customFormat="false" ht="15" hidden="false" customHeight="false" outlineLevel="0" collapsed="false">
      <c r="A386" s="19" t="str">
        <f aca="false">IF(COUNTA(B386:N386)=0,"",ROW()-5)</f>
        <v/>
      </c>
      <c r="B386" s="11"/>
      <c r="C386" s="20"/>
      <c r="D386" s="11"/>
      <c r="E386" s="20"/>
      <c r="F386" s="20"/>
      <c r="G386" s="20"/>
      <c r="H386" s="20"/>
      <c r="I386" s="11"/>
      <c r="J386" s="11"/>
      <c r="K386" s="11"/>
      <c r="L386" s="20"/>
      <c r="M386" s="20"/>
      <c r="N386" s="20"/>
      <c r="O386" s="21" t="str">
        <f aca="false">IF(COUNTA(B386:N386)=0,"",IF(COUNTA(B386,E386,F386,G386,H386)&lt;5,"Missing info",IF(I386="Yes","Replay – not counted","Counted")))</f>
        <v/>
      </c>
      <c r="P386" s="21" t="str">
        <f aca="false">IF(OR(E386="",F386="",I386="Yes"),"",IF(COUNTIFS($E$6:E386,E386,$F$6:F386,F386)&gt;1,"Same room listed above – replay?",IF(AND(K386="Yes",N386=""),"Borderline – describe it in Notes","")))</f>
        <v/>
      </c>
      <c r="Q386" s="22" t="str">
        <f aca="false">IF(F386="","",IF(COUNTIF($F$6:F386,F386)=1,1,0))</f>
        <v/>
      </c>
      <c r="R386" s="22" t="str">
        <f aca="false">IF(H386="","",IF(COUNTIF($H$6:H386,H386)=1,1,0))</f>
        <v/>
      </c>
    </row>
    <row r="387" customFormat="false" ht="15" hidden="false" customHeight="false" outlineLevel="0" collapsed="false">
      <c r="A387" s="19" t="str">
        <f aca="false">IF(COUNTA(B387:N387)=0,"",ROW()-5)</f>
        <v/>
      </c>
      <c r="B387" s="11"/>
      <c r="C387" s="20"/>
      <c r="D387" s="11"/>
      <c r="E387" s="20"/>
      <c r="F387" s="20"/>
      <c r="G387" s="20"/>
      <c r="H387" s="20"/>
      <c r="I387" s="11"/>
      <c r="J387" s="11"/>
      <c r="K387" s="11"/>
      <c r="L387" s="20"/>
      <c r="M387" s="20"/>
      <c r="N387" s="20"/>
      <c r="O387" s="21" t="str">
        <f aca="false">IF(COUNTA(B387:N387)=0,"",IF(COUNTA(B387,E387,F387,G387,H387)&lt;5,"Missing info",IF(I387="Yes","Replay – not counted","Counted")))</f>
        <v/>
      </c>
      <c r="P387" s="21" t="str">
        <f aca="false">IF(OR(E387="",F387="",I387="Yes"),"",IF(COUNTIFS($E$6:E387,E387,$F$6:F387,F387)&gt;1,"Same room listed above – replay?",IF(AND(K387="Yes",N387=""),"Borderline – describe it in Notes","")))</f>
        <v/>
      </c>
      <c r="Q387" s="22" t="str">
        <f aca="false">IF(F387="","",IF(COUNTIF($F$6:F387,F387)=1,1,0))</f>
        <v/>
      </c>
      <c r="R387" s="22" t="str">
        <f aca="false">IF(H387="","",IF(COUNTIF($H$6:H387,H387)=1,1,0))</f>
        <v/>
      </c>
    </row>
    <row r="388" customFormat="false" ht="15" hidden="false" customHeight="false" outlineLevel="0" collapsed="false">
      <c r="A388" s="19" t="str">
        <f aca="false">IF(COUNTA(B388:N388)=0,"",ROW()-5)</f>
        <v/>
      </c>
      <c r="B388" s="11"/>
      <c r="C388" s="20"/>
      <c r="D388" s="11"/>
      <c r="E388" s="20"/>
      <c r="F388" s="20"/>
      <c r="G388" s="20"/>
      <c r="H388" s="20"/>
      <c r="I388" s="11"/>
      <c r="J388" s="11"/>
      <c r="K388" s="11"/>
      <c r="L388" s="20"/>
      <c r="M388" s="20"/>
      <c r="N388" s="20"/>
      <c r="O388" s="21" t="str">
        <f aca="false">IF(COUNTA(B388:N388)=0,"",IF(COUNTA(B388,E388,F388,G388,H388)&lt;5,"Missing info",IF(I388="Yes","Replay – not counted","Counted")))</f>
        <v/>
      </c>
      <c r="P388" s="21" t="str">
        <f aca="false">IF(OR(E388="",F388="",I388="Yes"),"",IF(COUNTIFS($E$6:E388,E388,$F$6:F388,F388)&gt;1,"Same room listed above – replay?",IF(AND(K388="Yes",N388=""),"Borderline – describe it in Notes","")))</f>
        <v/>
      </c>
      <c r="Q388" s="22" t="str">
        <f aca="false">IF(F388="","",IF(COUNTIF($F$6:F388,F388)=1,1,0))</f>
        <v/>
      </c>
      <c r="R388" s="22" t="str">
        <f aca="false">IF(H388="","",IF(COUNTIF($H$6:H388,H388)=1,1,0))</f>
        <v/>
      </c>
    </row>
    <row r="389" customFormat="false" ht="15" hidden="false" customHeight="false" outlineLevel="0" collapsed="false">
      <c r="A389" s="19" t="str">
        <f aca="false">IF(COUNTA(B389:N389)=0,"",ROW()-5)</f>
        <v/>
      </c>
      <c r="B389" s="11"/>
      <c r="C389" s="20"/>
      <c r="D389" s="11"/>
      <c r="E389" s="20"/>
      <c r="F389" s="20"/>
      <c r="G389" s="20"/>
      <c r="H389" s="20"/>
      <c r="I389" s="11"/>
      <c r="J389" s="11"/>
      <c r="K389" s="11"/>
      <c r="L389" s="20"/>
      <c r="M389" s="20"/>
      <c r="N389" s="20"/>
      <c r="O389" s="21" t="str">
        <f aca="false">IF(COUNTA(B389:N389)=0,"",IF(COUNTA(B389,E389,F389,G389,H389)&lt;5,"Missing info",IF(I389="Yes","Replay – not counted","Counted")))</f>
        <v/>
      </c>
      <c r="P389" s="21" t="str">
        <f aca="false">IF(OR(E389="",F389="",I389="Yes"),"",IF(COUNTIFS($E$6:E389,E389,$F$6:F389,F389)&gt;1,"Same room listed above – replay?",IF(AND(K389="Yes",N389=""),"Borderline – describe it in Notes","")))</f>
        <v/>
      </c>
      <c r="Q389" s="22" t="str">
        <f aca="false">IF(F389="","",IF(COUNTIF($F$6:F389,F389)=1,1,0))</f>
        <v/>
      </c>
      <c r="R389" s="22" t="str">
        <f aca="false">IF(H389="","",IF(COUNTIF($H$6:H389,H389)=1,1,0))</f>
        <v/>
      </c>
    </row>
    <row r="390" customFormat="false" ht="15" hidden="false" customHeight="false" outlineLevel="0" collapsed="false">
      <c r="A390" s="19" t="str">
        <f aca="false">IF(COUNTA(B390:N390)=0,"",ROW()-5)</f>
        <v/>
      </c>
      <c r="B390" s="11"/>
      <c r="C390" s="20"/>
      <c r="D390" s="11"/>
      <c r="E390" s="20"/>
      <c r="F390" s="20"/>
      <c r="G390" s="20"/>
      <c r="H390" s="20"/>
      <c r="I390" s="11"/>
      <c r="J390" s="11"/>
      <c r="K390" s="11"/>
      <c r="L390" s="20"/>
      <c r="M390" s="20"/>
      <c r="N390" s="20"/>
      <c r="O390" s="21" t="str">
        <f aca="false">IF(COUNTA(B390:N390)=0,"",IF(COUNTA(B390,E390,F390,G390,H390)&lt;5,"Missing info",IF(I390="Yes","Replay – not counted","Counted")))</f>
        <v/>
      </c>
      <c r="P390" s="21" t="str">
        <f aca="false">IF(OR(E390="",F390="",I390="Yes"),"",IF(COUNTIFS($E$6:E390,E390,$F$6:F390,F390)&gt;1,"Same room listed above – replay?",IF(AND(K390="Yes",N390=""),"Borderline – describe it in Notes","")))</f>
        <v/>
      </c>
      <c r="Q390" s="22" t="str">
        <f aca="false">IF(F390="","",IF(COUNTIF($F$6:F390,F390)=1,1,0))</f>
        <v/>
      </c>
      <c r="R390" s="22" t="str">
        <f aca="false">IF(H390="","",IF(COUNTIF($H$6:H390,H390)=1,1,0))</f>
        <v/>
      </c>
    </row>
    <row r="391" customFormat="false" ht="15" hidden="false" customHeight="false" outlineLevel="0" collapsed="false">
      <c r="A391" s="19" t="str">
        <f aca="false">IF(COUNTA(B391:N391)=0,"",ROW()-5)</f>
        <v/>
      </c>
      <c r="B391" s="11"/>
      <c r="C391" s="20"/>
      <c r="D391" s="11"/>
      <c r="E391" s="20"/>
      <c r="F391" s="20"/>
      <c r="G391" s="20"/>
      <c r="H391" s="20"/>
      <c r="I391" s="11"/>
      <c r="J391" s="11"/>
      <c r="K391" s="11"/>
      <c r="L391" s="20"/>
      <c r="M391" s="20"/>
      <c r="N391" s="20"/>
      <c r="O391" s="21" t="str">
        <f aca="false">IF(COUNTA(B391:N391)=0,"",IF(COUNTA(B391,E391,F391,G391,H391)&lt;5,"Missing info",IF(I391="Yes","Replay – not counted","Counted")))</f>
        <v/>
      </c>
      <c r="P391" s="21" t="str">
        <f aca="false">IF(OR(E391="",F391="",I391="Yes"),"",IF(COUNTIFS($E$6:E391,E391,$F$6:F391,F391)&gt;1,"Same room listed above – replay?",IF(AND(K391="Yes",N391=""),"Borderline – describe it in Notes","")))</f>
        <v/>
      </c>
      <c r="Q391" s="22" t="str">
        <f aca="false">IF(F391="","",IF(COUNTIF($F$6:F391,F391)=1,1,0))</f>
        <v/>
      </c>
      <c r="R391" s="22" t="str">
        <f aca="false">IF(H391="","",IF(COUNTIF($H$6:H391,H391)=1,1,0))</f>
        <v/>
      </c>
    </row>
    <row r="392" customFormat="false" ht="15" hidden="false" customHeight="false" outlineLevel="0" collapsed="false">
      <c r="A392" s="19" t="str">
        <f aca="false">IF(COUNTA(B392:N392)=0,"",ROW()-5)</f>
        <v/>
      </c>
      <c r="B392" s="11"/>
      <c r="C392" s="20"/>
      <c r="D392" s="11"/>
      <c r="E392" s="20"/>
      <c r="F392" s="20"/>
      <c r="G392" s="20"/>
      <c r="H392" s="20"/>
      <c r="I392" s="11"/>
      <c r="J392" s="11"/>
      <c r="K392" s="11"/>
      <c r="L392" s="20"/>
      <c r="M392" s="20"/>
      <c r="N392" s="20"/>
      <c r="O392" s="21" t="str">
        <f aca="false">IF(COUNTA(B392:N392)=0,"",IF(COUNTA(B392,E392,F392,G392,H392)&lt;5,"Missing info",IF(I392="Yes","Replay – not counted","Counted")))</f>
        <v/>
      </c>
      <c r="P392" s="21" t="str">
        <f aca="false">IF(OR(E392="",F392="",I392="Yes"),"",IF(COUNTIFS($E$6:E392,E392,$F$6:F392,F392)&gt;1,"Same room listed above – replay?",IF(AND(K392="Yes",N392=""),"Borderline – describe it in Notes","")))</f>
        <v/>
      </c>
      <c r="Q392" s="22" t="str">
        <f aca="false">IF(F392="","",IF(COUNTIF($F$6:F392,F392)=1,1,0))</f>
        <v/>
      </c>
      <c r="R392" s="22" t="str">
        <f aca="false">IF(H392="","",IF(COUNTIF($H$6:H392,H392)=1,1,0))</f>
        <v/>
      </c>
    </row>
    <row r="393" customFormat="false" ht="15" hidden="false" customHeight="false" outlineLevel="0" collapsed="false">
      <c r="A393" s="19" t="str">
        <f aca="false">IF(COUNTA(B393:N393)=0,"",ROW()-5)</f>
        <v/>
      </c>
      <c r="B393" s="11"/>
      <c r="C393" s="20"/>
      <c r="D393" s="11"/>
      <c r="E393" s="20"/>
      <c r="F393" s="20"/>
      <c r="G393" s="20"/>
      <c r="H393" s="20"/>
      <c r="I393" s="11"/>
      <c r="J393" s="11"/>
      <c r="K393" s="11"/>
      <c r="L393" s="20"/>
      <c r="M393" s="20"/>
      <c r="N393" s="20"/>
      <c r="O393" s="21" t="str">
        <f aca="false">IF(COUNTA(B393:N393)=0,"",IF(COUNTA(B393,E393,F393,G393,H393)&lt;5,"Missing info",IF(I393="Yes","Replay – not counted","Counted")))</f>
        <v/>
      </c>
      <c r="P393" s="21" t="str">
        <f aca="false">IF(OR(E393="",F393="",I393="Yes"),"",IF(COUNTIFS($E$6:E393,E393,$F$6:F393,F393)&gt;1,"Same room listed above – replay?",IF(AND(K393="Yes",N393=""),"Borderline – describe it in Notes","")))</f>
        <v/>
      </c>
      <c r="Q393" s="22" t="str">
        <f aca="false">IF(F393="","",IF(COUNTIF($F$6:F393,F393)=1,1,0))</f>
        <v/>
      </c>
      <c r="R393" s="22" t="str">
        <f aca="false">IF(H393="","",IF(COUNTIF($H$6:H393,H393)=1,1,0))</f>
        <v/>
      </c>
    </row>
    <row r="394" customFormat="false" ht="15" hidden="false" customHeight="false" outlineLevel="0" collapsed="false">
      <c r="A394" s="19" t="str">
        <f aca="false">IF(COUNTA(B394:N394)=0,"",ROW()-5)</f>
        <v/>
      </c>
      <c r="B394" s="11"/>
      <c r="C394" s="20"/>
      <c r="D394" s="11"/>
      <c r="E394" s="20"/>
      <c r="F394" s="20"/>
      <c r="G394" s="20"/>
      <c r="H394" s="20"/>
      <c r="I394" s="11"/>
      <c r="J394" s="11"/>
      <c r="K394" s="11"/>
      <c r="L394" s="20"/>
      <c r="M394" s="20"/>
      <c r="N394" s="20"/>
      <c r="O394" s="21" t="str">
        <f aca="false">IF(COUNTA(B394:N394)=0,"",IF(COUNTA(B394,E394,F394,G394,H394)&lt;5,"Missing info",IF(I394="Yes","Replay – not counted","Counted")))</f>
        <v/>
      </c>
      <c r="P394" s="21" t="str">
        <f aca="false">IF(OR(E394="",F394="",I394="Yes"),"",IF(COUNTIFS($E$6:E394,E394,$F$6:F394,F394)&gt;1,"Same room listed above – replay?",IF(AND(K394="Yes",N394=""),"Borderline – describe it in Notes","")))</f>
        <v/>
      </c>
      <c r="Q394" s="22" t="str">
        <f aca="false">IF(F394="","",IF(COUNTIF($F$6:F394,F394)=1,1,0))</f>
        <v/>
      </c>
      <c r="R394" s="22" t="str">
        <f aca="false">IF(H394="","",IF(COUNTIF($H$6:H394,H394)=1,1,0))</f>
        <v/>
      </c>
    </row>
    <row r="395" customFormat="false" ht="15" hidden="false" customHeight="false" outlineLevel="0" collapsed="false">
      <c r="A395" s="19" t="str">
        <f aca="false">IF(COUNTA(B395:N395)=0,"",ROW()-5)</f>
        <v/>
      </c>
      <c r="B395" s="11"/>
      <c r="C395" s="20"/>
      <c r="D395" s="11"/>
      <c r="E395" s="20"/>
      <c r="F395" s="20"/>
      <c r="G395" s="20"/>
      <c r="H395" s="20"/>
      <c r="I395" s="11"/>
      <c r="J395" s="11"/>
      <c r="K395" s="11"/>
      <c r="L395" s="20"/>
      <c r="M395" s="20"/>
      <c r="N395" s="20"/>
      <c r="O395" s="21" t="str">
        <f aca="false">IF(COUNTA(B395:N395)=0,"",IF(COUNTA(B395,E395,F395,G395,H395)&lt;5,"Missing info",IF(I395="Yes","Replay – not counted","Counted")))</f>
        <v/>
      </c>
      <c r="P395" s="21" t="str">
        <f aca="false">IF(OR(E395="",F395="",I395="Yes"),"",IF(COUNTIFS($E$6:E395,E395,$F$6:F395,F395)&gt;1,"Same room listed above – replay?",IF(AND(K395="Yes",N395=""),"Borderline – describe it in Notes","")))</f>
        <v/>
      </c>
      <c r="Q395" s="22" t="str">
        <f aca="false">IF(F395="","",IF(COUNTIF($F$6:F395,F395)=1,1,0))</f>
        <v/>
      </c>
      <c r="R395" s="22" t="str">
        <f aca="false">IF(H395="","",IF(COUNTIF($H$6:H395,H395)=1,1,0))</f>
        <v/>
      </c>
    </row>
    <row r="396" customFormat="false" ht="15" hidden="false" customHeight="false" outlineLevel="0" collapsed="false">
      <c r="A396" s="19" t="str">
        <f aca="false">IF(COUNTA(B396:N396)=0,"",ROW()-5)</f>
        <v/>
      </c>
      <c r="B396" s="11"/>
      <c r="C396" s="20"/>
      <c r="D396" s="11"/>
      <c r="E396" s="20"/>
      <c r="F396" s="20"/>
      <c r="G396" s="20"/>
      <c r="H396" s="20"/>
      <c r="I396" s="11"/>
      <c r="J396" s="11"/>
      <c r="K396" s="11"/>
      <c r="L396" s="20"/>
      <c r="M396" s="20"/>
      <c r="N396" s="20"/>
      <c r="O396" s="21" t="str">
        <f aca="false">IF(COUNTA(B396:N396)=0,"",IF(COUNTA(B396,E396,F396,G396,H396)&lt;5,"Missing info",IF(I396="Yes","Replay – not counted","Counted")))</f>
        <v/>
      </c>
      <c r="P396" s="21" t="str">
        <f aca="false">IF(OR(E396="",F396="",I396="Yes"),"",IF(COUNTIFS($E$6:E396,E396,$F$6:F396,F396)&gt;1,"Same room listed above – replay?",IF(AND(K396="Yes",N396=""),"Borderline – describe it in Notes","")))</f>
        <v/>
      </c>
      <c r="Q396" s="22" t="str">
        <f aca="false">IF(F396="","",IF(COUNTIF($F$6:F396,F396)=1,1,0))</f>
        <v/>
      </c>
      <c r="R396" s="22" t="str">
        <f aca="false">IF(H396="","",IF(COUNTIF($H$6:H396,H396)=1,1,0))</f>
        <v/>
      </c>
    </row>
    <row r="397" customFormat="false" ht="15" hidden="false" customHeight="false" outlineLevel="0" collapsed="false">
      <c r="A397" s="19" t="str">
        <f aca="false">IF(COUNTA(B397:N397)=0,"",ROW()-5)</f>
        <v/>
      </c>
      <c r="B397" s="11"/>
      <c r="C397" s="20"/>
      <c r="D397" s="11"/>
      <c r="E397" s="20"/>
      <c r="F397" s="20"/>
      <c r="G397" s="20"/>
      <c r="H397" s="20"/>
      <c r="I397" s="11"/>
      <c r="J397" s="11"/>
      <c r="K397" s="11"/>
      <c r="L397" s="20"/>
      <c r="M397" s="20"/>
      <c r="N397" s="20"/>
      <c r="O397" s="21" t="str">
        <f aca="false">IF(COUNTA(B397:N397)=0,"",IF(COUNTA(B397,E397,F397,G397,H397)&lt;5,"Missing info",IF(I397="Yes","Replay – not counted","Counted")))</f>
        <v/>
      </c>
      <c r="P397" s="21" t="str">
        <f aca="false">IF(OR(E397="",F397="",I397="Yes"),"",IF(COUNTIFS($E$6:E397,E397,$F$6:F397,F397)&gt;1,"Same room listed above – replay?",IF(AND(K397="Yes",N397=""),"Borderline – describe it in Notes","")))</f>
        <v/>
      </c>
      <c r="Q397" s="22" t="str">
        <f aca="false">IF(F397="","",IF(COUNTIF($F$6:F397,F397)=1,1,0))</f>
        <v/>
      </c>
      <c r="R397" s="22" t="str">
        <f aca="false">IF(H397="","",IF(COUNTIF($H$6:H397,H397)=1,1,0))</f>
        <v/>
      </c>
    </row>
    <row r="398" customFormat="false" ht="15" hidden="false" customHeight="false" outlineLevel="0" collapsed="false">
      <c r="A398" s="19" t="str">
        <f aca="false">IF(COUNTA(B398:N398)=0,"",ROW()-5)</f>
        <v/>
      </c>
      <c r="B398" s="11"/>
      <c r="C398" s="20"/>
      <c r="D398" s="11"/>
      <c r="E398" s="20"/>
      <c r="F398" s="20"/>
      <c r="G398" s="20"/>
      <c r="H398" s="20"/>
      <c r="I398" s="11"/>
      <c r="J398" s="11"/>
      <c r="K398" s="11"/>
      <c r="L398" s="20"/>
      <c r="M398" s="20"/>
      <c r="N398" s="20"/>
      <c r="O398" s="21" t="str">
        <f aca="false">IF(COUNTA(B398:N398)=0,"",IF(COUNTA(B398,E398,F398,G398,H398)&lt;5,"Missing info",IF(I398="Yes","Replay – not counted","Counted")))</f>
        <v/>
      </c>
      <c r="P398" s="21" t="str">
        <f aca="false">IF(OR(E398="",F398="",I398="Yes"),"",IF(COUNTIFS($E$6:E398,E398,$F$6:F398,F398)&gt;1,"Same room listed above – replay?",IF(AND(K398="Yes",N398=""),"Borderline – describe it in Notes","")))</f>
        <v/>
      </c>
      <c r="Q398" s="22" t="str">
        <f aca="false">IF(F398="","",IF(COUNTIF($F$6:F398,F398)=1,1,0))</f>
        <v/>
      </c>
      <c r="R398" s="22" t="str">
        <f aca="false">IF(H398="","",IF(COUNTIF($H$6:H398,H398)=1,1,0))</f>
        <v/>
      </c>
    </row>
    <row r="399" customFormat="false" ht="15" hidden="false" customHeight="false" outlineLevel="0" collapsed="false">
      <c r="A399" s="19" t="str">
        <f aca="false">IF(COUNTA(B399:N399)=0,"",ROW()-5)</f>
        <v/>
      </c>
      <c r="B399" s="11"/>
      <c r="C399" s="20"/>
      <c r="D399" s="11"/>
      <c r="E399" s="20"/>
      <c r="F399" s="20"/>
      <c r="G399" s="20"/>
      <c r="H399" s="20"/>
      <c r="I399" s="11"/>
      <c r="J399" s="11"/>
      <c r="K399" s="11"/>
      <c r="L399" s="20"/>
      <c r="M399" s="20"/>
      <c r="N399" s="20"/>
      <c r="O399" s="21" t="str">
        <f aca="false">IF(COUNTA(B399:N399)=0,"",IF(COUNTA(B399,E399,F399,G399,H399)&lt;5,"Missing info",IF(I399="Yes","Replay – not counted","Counted")))</f>
        <v/>
      </c>
      <c r="P399" s="21" t="str">
        <f aca="false">IF(OR(E399="",F399="",I399="Yes"),"",IF(COUNTIFS($E$6:E399,E399,$F$6:F399,F399)&gt;1,"Same room listed above – replay?",IF(AND(K399="Yes",N399=""),"Borderline – describe it in Notes","")))</f>
        <v/>
      </c>
      <c r="Q399" s="22" t="str">
        <f aca="false">IF(F399="","",IF(COUNTIF($F$6:F399,F399)=1,1,0))</f>
        <v/>
      </c>
      <c r="R399" s="22" t="str">
        <f aca="false">IF(H399="","",IF(COUNTIF($H$6:H399,H399)=1,1,0))</f>
        <v/>
      </c>
    </row>
    <row r="400" customFormat="false" ht="15" hidden="false" customHeight="false" outlineLevel="0" collapsed="false">
      <c r="A400" s="19" t="str">
        <f aca="false">IF(COUNTA(B400:N400)=0,"",ROW()-5)</f>
        <v/>
      </c>
      <c r="B400" s="11"/>
      <c r="C400" s="20"/>
      <c r="D400" s="11"/>
      <c r="E400" s="20"/>
      <c r="F400" s="20"/>
      <c r="G400" s="20"/>
      <c r="H400" s="20"/>
      <c r="I400" s="11"/>
      <c r="J400" s="11"/>
      <c r="K400" s="11"/>
      <c r="L400" s="20"/>
      <c r="M400" s="20"/>
      <c r="N400" s="20"/>
      <c r="O400" s="21" t="str">
        <f aca="false">IF(COUNTA(B400:N400)=0,"",IF(COUNTA(B400,E400,F400,G400,H400)&lt;5,"Missing info",IF(I400="Yes","Replay – not counted","Counted")))</f>
        <v/>
      </c>
      <c r="P400" s="21" t="str">
        <f aca="false">IF(OR(E400="",F400="",I400="Yes"),"",IF(COUNTIFS($E$6:E400,E400,$F$6:F400,F400)&gt;1,"Same room listed above – replay?",IF(AND(K400="Yes",N400=""),"Borderline – describe it in Notes","")))</f>
        <v/>
      </c>
      <c r="Q400" s="22" t="str">
        <f aca="false">IF(F400="","",IF(COUNTIF($F$6:F400,F400)=1,1,0))</f>
        <v/>
      </c>
      <c r="R400" s="22" t="str">
        <f aca="false">IF(H400="","",IF(COUNTIF($H$6:H400,H400)=1,1,0))</f>
        <v/>
      </c>
    </row>
    <row r="401" customFormat="false" ht="15" hidden="false" customHeight="false" outlineLevel="0" collapsed="false">
      <c r="A401" s="19" t="str">
        <f aca="false">IF(COUNTA(B401:N401)=0,"",ROW()-5)</f>
        <v/>
      </c>
      <c r="B401" s="11"/>
      <c r="C401" s="20"/>
      <c r="D401" s="11"/>
      <c r="E401" s="20"/>
      <c r="F401" s="20"/>
      <c r="G401" s="20"/>
      <c r="H401" s="20"/>
      <c r="I401" s="11"/>
      <c r="J401" s="11"/>
      <c r="K401" s="11"/>
      <c r="L401" s="20"/>
      <c r="M401" s="20"/>
      <c r="N401" s="20"/>
      <c r="O401" s="21" t="str">
        <f aca="false">IF(COUNTA(B401:N401)=0,"",IF(COUNTA(B401,E401,F401,G401,H401)&lt;5,"Missing info",IF(I401="Yes","Replay – not counted","Counted")))</f>
        <v/>
      </c>
      <c r="P401" s="21" t="str">
        <f aca="false">IF(OR(E401="",F401="",I401="Yes"),"",IF(COUNTIFS($E$6:E401,E401,$F$6:F401,F401)&gt;1,"Same room listed above – replay?",IF(AND(K401="Yes",N401=""),"Borderline – describe it in Notes","")))</f>
        <v/>
      </c>
      <c r="Q401" s="22" t="str">
        <f aca="false">IF(F401="","",IF(COUNTIF($F$6:F401,F401)=1,1,0))</f>
        <v/>
      </c>
      <c r="R401" s="22" t="str">
        <f aca="false">IF(H401="","",IF(COUNTIF($H$6:H401,H401)=1,1,0))</f>
        <v/>
      </c>
    </row>
    <row r="402" customFormat="false" ht="15" hidden="false" customHeight="false" outlineLevel="0" collapsed="false">
      <c r="A402" s="19" t="str">
        <f aca="false">IF(COUNTA(B402:N402)=0,"",ROW()-5)</f>
        <v/>
      </c>
      <c r="B402" s="11"/>
      <c r="C402" s="20"/>
      <c r="D402" s="11"/>
      <c r="E402" s="20"/>
      <c r="F402" s="20"/>
      <c r="G402" s="20"/>
      <c r="H402" s="20"/>
      <c r="I402" s="11"/>
      <c r="J402" s="11"/>
      <c r="K402" s="11"/>
      <c r="L402" s="20"/>
      <c r="M402" s="20"/>
      <c r="N402" s="20"/>
      <c r="O402" s="21" t="str">
        <f aca="false">IF(COUNTA(B402:N402)=0,"",IF(COUNTA(B402,E402,F402,G402,H402)&lt;5,"Missing info",IF(I402="Yes","Replay – not counted","Counted")))</f>
        <v/>
      </c>
      <c r="P402" s="21" t="str">
        <f aca="false">IF(OR(E402="",F402="",I402="Yes"),"",IF(COUNTIFS($E$6:E402,E402,$F$6:F402,F402)&gt;1,"Same room listed above – replay?",IF(AND(K402="Yes",N402=""),"Borderline – describe it in Notes","")))</f>
        <v/>
      </c>
      <c r="Q402" s="22" t="str">
        <f aca="false">IF(F402="","",IF(COUNTIF($F$6:F402,F402)=1,1,0))</f>
        <v/>
      </c>
      <c r="R402" s="22" t="str">
        <f aca="false">IF(H402="","",IF(COUNTIF($H$6:H402,H402)=1,1,0))</f>
        <v/>
      </c>
    </row>
    <row r="403" customFormat="false" ht="15" hidden="false" customHeight="false" outlineLevel="0" collapsed="false">
      <c r="A403" s="19" t="str">
        <f aca="false">IF(COUNTA(B403:N403)=0,"",ROW()-5)</f>
        <v/>
      </c>
      <c r="B403" s="11"/>
      <c r="C403" s="20"/>
      <c r="D403" s="11"/>
      <c r="E403" s="20"/>
      <c r="F403" s="20"/>
      <c r="G403" s="20"/>
      <c r="H403" s="20"/>
      <c r="I403" s="11"/>
      <c r="J403" s="11"/>
      <c r="K403" s="11"/>
      <c r="L403" s="20"/>
      <c r="M403" s="20"/>
      <c r="N403" s="20"/>
      <c r="O403" s="21" t="str">
        <f aca="false">IF(COUNTA(B403:N403)=0,"",IF(COUNTA(B403,E403,F403,G403,H403)&lt;5,"Missing info",IF(I403="Yes","Replay – not counted","Counted")))</f>
        <v/>
      </c>
      <c r="P403" s="21" t="str">
        <f aca="false">IF(OR(E403="",F403="",I403="Yes"),"",IF(COUNTIFS($E$6:E403,E403,$F$6:F403,F403)&gt;1,"Same room listed above – replay?",IF(AND(K403="Yes",N403=""),"Borderline – describe it in Notes","")))</f>
        <v/>
      </c>
      <c r="Q403" s="22" t="str">
        <f aca="false">IF(F403="","",IF(COUNTIF($F$6:F403,F403)=1,1,0))</f>
        <v/>
      </c>
      <c r="R403" s="22" t="str">
        <f aca="false">IF(H403="","",IF(COUNTIF($H$6:H403,H403)=1,1,0))</f>
        <v/>
      </c>
    </row>
    <row r="404" customFormat="false" ht="15" hidden="false" customHeight="false" outlineLevel="0" collapsed="false">
      <c r="A404" s="19" t="str">
        <f aca="false">IF(COUNTA(B404:N404)=0,"",ROW()-5)</f>
        <v/>
      </c>
      <c r="B404" s="11"/>
      <c r="C404" s="20"/>
      <c r="D404" s="11"/>
      <c r="E404" s="20"/>
      <c r="F404" s="20"/>
      <c r="G404" s="20"/>
      <c r="H404" s="20"/>
      <c r="I404" s="11"/>
      <c r="J404" s="11"/>
      <c r="K404" s="11"/>
      <c r="L404" s="20"/>
      <c r="M404" s="20"/>
      <c r="N404" s="20"/>
      <c r="O404" s="21" t="str">
        <f aca="false">IF(COUNTA(B404:N404)=0,"",IF(COUNTA(B404,E404,F404,G404,H404)&lt;5,"Missing info",IF(I404="Yes","Replay – not counted","Counted")))</f>
        <v/>
      </c>
      <c r="P404" s="21" t="str">
        <f aca="false">IF(OR(E404="",F404="",I404="Yes"),"",IF(COUNTIFS($E$6:E404,E404,$F$6:F404,F404)&gt;1,"Same room listed above – replay?",IF(AND(K404="Yes",N404=""),"Borderline – describe it in Notes","")))</f>
        <v/>
      </c>
      <c r="Q404" s="22" t="str">
        <f aca="false">IF(F404="","",IF(COUNTIF($F$6:F404,F404)=1,1,0))</f>
        <v/>
      </c>
      <c r="R404" s="22" t="str">
        <f aca="false">IF(H404="","",IF(COUNTIF($H$6:H404,H404)=1,1,0))</f>
        <v/>
      </c>
    </row>
    <row r="405" customFormat="false" ht="15" hidden="false" customHeight="false" outlineLevel="0" collapsed="false">
      <c r="A405" s="19" t="str">
        <f aca="false">IF(COUNTA(B405:N405)=0,"",ROW()-5)</f>
        <v/>
      </c>
      <c r="B405" s="11"/>
      <c r="C405" s="20"/>
      <c r="D405" s="11"/>
      <c r="E405" s="20"/>
      <c r="F405" s="20"/>
      <c r="G405" s="20"/>
      <c r="H405" s="20"/>
      <c r="I405" s="11"/>
      <c r="J405" s="11"/>
      <c r="K405" s="11"/>
      <c r="L405" s="20"/>
      <c r="M405" s="20"/>
      <c r="N405" s="20"/>
      <c r="O405" s="21" t="str">
        <f aca="false">IF(COUNTA(B405:N405)=0,"",IF(COUNTA(B405,E405,F405,G405,H405)&lt;5,"Missing info",IF(I405="Yes","Replay – not counted","Counted")))</f>
        <v/>
      </c>
      <c r="P405" s="21" t="str">
        <f aca="false">IF(OR(E405="",F405="",I405="Yes"),"",IF(COUNTIFS($E$6:E405,E405,$F$6:F405,F405)&gt;1,"Same room listed above – replay?",IF(AND(K405="Yes",N405=""),"Borderline – describe it in Notes","")))</f>
        <v/>
      </c>
      <c r="Q405" s="22" t="str">
        <f aca="false">IF(F405="","",IF(COUNTIF($F$6:F405,F405)=1,1,0))</f>
        <v/>
      </c>
      <c r="R405" s="22" t="str">
        <f aca="false">IF(H405="","",IF(COUNTIF($H$6:H405,H405)=1,1,0))</f>
        <v/>
      </c>
    </row>
    <row r="406" customFormat="false" ht="15" hidden="false" customHeight="false" outlineLevel="0" collapsed="false">
      <c r="A406" s="19" t="str">
        <f aca="false">IF(COUNTA(B406:N406)=0,"",ROW()-5)</f>
        <v/>
      </c>
      <c r="B406" s="11"/>
      <c r="C406" s="20"/>
      <c r="D406" s="11"/>
      <c r="E406" s="20"/>
      <c r="F406" s="20"/>
      <c r="G406" s="20"/>
      <c r="H406" s="20"/>
      <c r="I406" s="11"/>
      <c r="J406" s="11"/>
      <c r="K406" s="11"/>
      <c r="L406" s="20"/>
      <c r="M406" s="20"/>
      <c r="N406" s="20"/>
      <c r="O406" s="21" t="str">
        <f aca="false">IF(COUNTA(B406:N406)=0,"",IF(COUNTA(B406,E406,F406,G406,H406)&lt;5,"Missing info",IF(I406="Yes","Replay – not counted","Counted")))</f>
        <v/>
      </c>
      <c r="P406" s="21" t="str">
        <f aca="false">IF(OR(E406="",F406="",I406="Yes"),"",IF(COUNTIFS($E$6:E406,E406,$F$6:F406,F406)&gt;1,"Same room listed above – replay?",IF(AND(K406="Yes",N406=""),"Borderline – describe it in Notes","")))</f>
        <v/>
      </c>
      <c r="Q406" s="22" t="str">
        <f aca="false">IF(F406="","",IF(COUNTIF($F$6:F406,F406)=1,1,0))</f>
        <v/>
      </c>
      <c r="R406" s="22" t="str">
        <f aca="false">IF(H406="","",IF(COUNTIF($H$6:H406,H406)=1,1,0))</f>
        <v/>
      </c>
    </row>
    <row r="407" customFormat="false" ht="15" hidden="false" customHeight="false" outlineLevel="0" collapsed="false">
      <c r="A407" s="19" t="str">
        <f aca="false">IF(COUNTA(B407:N407)=0,"",ROW()-5)</f>
        <v/>
      </c>
      <c r="B407" s="11"/>
      <c r="C407" s="20"/>
      <c r="D407" s="11"/>
      <c r="E407" s="20"/>
      <c r="F407" s="20"/>
      <c r="G407" s="20"/>
      <c r="H407" s="20"/>
      <c r="I407" s="11"/>
      <c r="J407" s="11"/>
      <c r="K407" s="11"/>
      <c r="L407" s="20"/>
      <c r="M407" s="20"/>
      <c r="N407" s="20"/>
      <c r="O407" s="21" t="str">
        <f aca="false">IF(COUNTA(B407:N407)=0,"",IF(COUNTA(B407,E407,F407,G407,H407)&lt;5,"Missing info",IF(I407="Yes","Replay – not counted","Counted")))</f>
        <v/>
      </c>
      <c r="P407" s="21" t="str">
        <f aca="false">IF(OR(E407="",F407="",I407="Yes"),"",IF(COUNTIFS($E$6:E407,E407,$F$6:F407,F407)&gt;1,"Same room listed above – replay?",IF(AND(K407="Yes",N407=""),"Borderline – describe it in Notes","")))</f>
        <v/>
      </c>
      <c r="Q407" s="22" t="str">
        <f aca="false">IF(F407="","",IF(COUNTIF($F$6:F407,F407)=1,1,0))</f>
        <v/>
      </c>
      <c r="R407" s="22" t="str">
        <f aca="false">IF(H407="","",IF(COUNTIF($H$6:H407,H407)=1,1,0))</f>
        <v/>
      </c>
    </row>
    <row r="408" customFormat="false" ht="15" hidden="false" customHeight="false" outlineLevel="0" collapsed="false">
      <c r="A408" s="19" t="str">
        <f aca="false">IF(COUNTA(B408:N408)=0,"",ROW()-5)</f>
        <v/>
      </c>
      <c r="B408" s="11"/>
      <c r="C408" s="20"/>
      <c r="D408" s="11"/>
      <c r="E408" s="20"/>
      <c r="F408" s="20"/>
      <c r="G408" s="20"/>
      <c r="H408" s="20"/>
      <c r="I408" s="11"/>
      <c r="J408" s="11"/>
      <c r="K408" s="11"/>
      <c r="L408" s="20"/>
      <c r="M408" s="20"/>
      <c r="N408" s="20"/>
      <c r="O408" s="21" t="str">
        <f aca="false">IF(COUNTA(B408:N408)=0,"",IF(COUNTA(B408,E408,F408,G408,H408)&lt;5,"Missing info",IF(I408="Yes","Replay – not counted","Counted")))</f>
        <v/>
      </c>
      <c r="P408" s="21" t="str">
        <f aca="false">IF(OR(E408="",F408="",I408="Yes"),"",IF(COUNTIFS($E$6:E408,E408,$F$6:F408,F408)&gt;1,"Same room listed above – replay?",IF(AND(K408="Yes",N408=""),"Borderline – describe it in Notes","")))</f>
        <v/>
      </c>
      <c r="Q408" s="22" t="str">
        <f aca="false">IF(F408="","",IF(COUNTIF($F$6:F408,F408)=1,1,0))</f>
        <v/>
      </c>
      <c r="R408" s="22" t="str">
        <f aca="false">IF(H408="","",IF(COUNTIF($H$6:H408,H408)=1,1,0))</f>
        <v/>
      </c>
    </row>
    <row r="409" customFormat="false" ht="15" hidden="false" customHeight="false" outlineLevel="0" collapsed="false">
      <c r="A409" s="19" t="str">
        <f aca="false">IF(COUNTA(B409:N409)=0,"",ROW()-5)</f>
        <v/>
      </c>
      <c r="B409" s="11"/>
      <c r="C409" s="20"/>
      <c r="D409" s="11"/>
      <c r="E409" s="20"/>
      <c r="F409" s="20"/>
      <c r="G409" s="20"/>
      <c r="H409" s="20"/>
      <c r="I409" s="11"/>
      <c r="J409" s="11"/>
      <c r="K409" s="11"/>
      <c r="L409" s="20"/>
      <c r="M409" s="20"/>
      <c r="N409" s="20"/>
      <c r="O409" s="21" t="str">
        <f aca="false">IF(COUNTA(B409:N409)=0,"",IF(COUNTA(B409,E409,F409,G409,H409)&lt;5,"Missing info",IF(I409="Yes","Replay – not counted","Counted")))</f>
        <v/>
      </c>
      <c r="P409" s="21" t="str">
        <f aca="false">IF(OR(E409="",F409="",I409="Yes"),"",IF(COUNTIFS($E$6:E409,E409,$F$6:F409,F409)&gt;1,"Same room listed above – replay?",IF(AND(K409="Yes",N409=""),"Borderline – describe it in Notes","")))</f>
        <v/>
      </c>
      <c r="Q409" s="22" t="str">
        <f aca="false">IF(F409="","",IF(COUNTIF($F$6:F409,F409)=1,1,0))</f>
        <v/>
      </c>
      <c r="R409" s="22" t="str">
        <f aca="false">IF(H409="","",IF(COUNTIF($H$6:H409,H409)=1,1,0))</f>
        <v/>
      </c>
    </row>
    <row r="410" customFormat="false" ht="15" hidden="false" customHeight="false" outlineLevel="0" collapsed="false">
      <c r="A410" s="19" t="str">
        <f aca="false">IF(COUNTA(B410:N410)=0,"",ROW()-5)</f>
        <v/>
      </c>
      <c r="B410" s="11"/>
      <c r="C410" s="20"/>
      <c r="D410" s="11"/>
      <c r="E410" s="20"/>
      <c r="F410" s="20"/>
      <c r="G410" s="20"/>
      <c r="H410" s="20"/>
      <c r="I410" s="11"/>
      <c r="J410" s="11"/>
      <c r="K410" s="11"/>
      <c r="L410" s="20"/>
      <c r="M410" s="20"/>
      <c r="N410" s="20"/>
      <c r="O410" s="21" t="str">
        <f aca="false">IF(COUNTA(B410:N410)=0,"",IF(COUNTA(B410,E410,F410,G410,H410)&lt;5,"Missing info",IF(I410="Yes","Replay – not counted","Counted")))</f>
        <v/>
      </c>
      <c r="P410" s="21" t="str">
        <f aca="false">IF(OR(E410="",F410="",I410="Yes"),"",IF(COUNTIFS($E$6:E410,E410,$F$6:F410,F410)&gt;1,"Same room listed above – replay?",IF(AND(K410="Yes",N410=""),"Borderline – describe it in Notes","")))</f>
        <v/>
      </c>
      <c r="Q410" s="22" t="str">
        <f aca="false">IF(F410="","",IF(COUNTIF($F$6:F410,F410)=1,1,0))</f>
        <v/>
      </c>
      <c r="R410" s="22" t="str">
        <f aca="false">IF(H410="","",IF(COUNTIF($H$6:H410,H410)=1,1,0))</f>
        <v/>
      </c>
    </row>
    <row r="411" customFormat="false" ht="15" hidden="false" customHeight="false" outlineLevel="0" collapsed="false">
      <c r="A411" s="19" t="str">
        <f aca="false">IF(COUNTA(B411:N411)=0,"",ROW()-5)</f>
        <v/>
      </c>
      <c r="B411" s="11"/>
      <c r="C411" s="20"/>
      <c r="D411" s="11"/>
      <c r="E411" s="20"/>
      <c r="F411" s="20"/>
      <c r="G411" s="20"/>
      <c r="H411" s="20"/>
      <c r="I411" s="11"/>
      <c r="J411" s="11"/>
      <c r="K411" s="11"/>
      <c r="L411" s="20"/>
      <c r="M411" s="20"/>
      <c r="N411" s="20"/>
      <c r="O411" s="21" t="str">
        <f aca="false">IF(COUNTA(B411:N411)=0,"",IF(COUNTA(B411,E411,F411,G411,H411)&lt;5,"Missing info",IF(I411="Yes","Replay – not counted","Counted")))</f>
        <v/>
      </c>
      <c r="P411" s="21" t="str">
        <f aca="false">IF(OR(E411="",F411="",I411="Yes"),"",IF(COUNTIFS($E$6:E411,E411,$F$6:F411,F411)&gt;1,"Same room listed above – replay?",IF(AND(K411="Yes",N411=""),"Borderline – describe it in Notes","")))</f>
        <v/>
      </c>
      <c r="Q411" s="22" t="str">
        <f aca="false">IF(F411="","",IF(COUNTIF($F$6:F411,F411)=1,1,0))</f>
        <v/>
      </c>
      <c r="R411" s="22" t="str">
        <f aca="false">IF(H411="","",IF(COUNTIF($H$6:H411,H411)=1,1,0))</f>
        <v/>
      </c>
    </row>
    <row r="412" customFormat="false" ht="15" hidden="false" customHeight="false" outlineLevel="0" collapsed="false">
      <c r="A412" s="19" t="str">
        <f aca="false">IF(COUNTA(B412:N412)=0,"",ROW()-5)</f>
        <v/>
      </c>
      <c r="B412" s="11"/>
      <c r="C412" s="20"/>
      <c r="D412" s="11"/>
      <c r="E412" s="20"/>
      <c r="F412" s="20"/>
      <c r="G412" s="20"/>
      <c r="H412" s="20"/>
      <c r="I412" s="11"/>
      <c r="J412" s="11"/>
      <c r="K412" s="11"/>
      <c r="L412" s="20"/>
      <c r="M412" s="20"/>
      <c r="N412" s="20"/>
      <c r="O412" s="21" t="str">
        <f aca="false">IF(COUNTA(B412:N412)=0,"",IF(COUNTA(B412,E412,F412,G412,H412)&lt;5,"Missing info",IF(I412="Yes","Replay – not counted","Counted")))</f>
        <v/>
      </c>
      <c r="P412" s="21" t="str">
        <f aca="false">IF(OR(E412="",F412="",I412="Yes"),"",IF(COUNTIFS($E$6:E412,E412,$F$6:F412,F412)&gt;1,"Same room listed above – replay?",IF(AND(K412="Yes",N412=""),"Borderline – describe it in Notes","")))</f>
        <v/>
      </c>
      <c r="Q412" s="22" t="str">
        <f aca="false">IF(F412="","",IF(COUNTIF($F$6:F412,F412)=1,1,0))</f>
        <v/>
      </c>
      <c r="R412" s="22" t="str">
        <f aca="false">IF(H412="","",IF(COUNTIF($H$6:H412,H412)=1,1,0))</f>
        <v/>
      </c>
    </row>
    <row r="413" customFormat="false" ht="15" hidden="false" customHeight="false" outlineLevel="0" collapsed="false">
      <c r="A413" s="19" t="str">
        <f aca="false">IF(COUNTA(B413:N413)=0,"",ROW()-5)</f>
        <v/>
      </c>
      <c r="B413" s="11"/>
      <c r="C413" s="20"/>
      <c r="D413" s="11"/>
      <c r="E413" s="20"/>
      <c r="F413" s="20"/>
      <c r="G413" s="20"/>
      <c r="H413" s="20"/>
      <c r="I413" s="11"/>
      <c r="J413" s="11"/>
      <c r="K413" s="11"/>
      <c r="L413" s="20"/>
      <c r="M413" s="20"/>
      <c r="N413" s="20"/>
      <c r="O413" s="21" t="str">
        <f aca="false">IF(COUNTA(B413:N413)=0,"",IF(COUNTA(B413,E413,F413,G413,H413)&lt;5,"Missing info",IF(I413="Yes","Replay – not counted","Counted")))</f>
        <v/>
      </c>
      <c r="P413" s="21" t="str">
        <f aca="false">IF(OR(E413="",F413="",I413="Yes"),"",IF(COUNTIFS($E$6:E413,E413,$F$6:F413,F413)&gt;1,"Same room listed above – replay?",IF(AND(K413="Yes",N413=""),"Borderline – describe it in Notes","")))</f>
        <v/>
      </c>
      <c r="Q413" s="22" t="str">
        <f aca="false">IF(F413="","",IF(COUNTIF($F$6:F413,F413)=1,1,0))</f>
        <v/>
      </c>
      <c r="R413" s="22" t="str">
        <f aca="false">IF(H413="","",IF(COUNTIF($H$6:H413,H413)=1,1,0))</f>
        <v/>
      </c>
    </row>
    <row r="414" customFormat="false" ht="15" hidden="false" customHeight="false" outlineLevel="0" collapsed="false">
      <c r="A414" s="19" t="str">
        <f aca="false">IF(COUNTA(B414:N414)=0,"",ROW()-5)</f>
        <v/>
      </c>
      <c r="B414" s="11"/>
      <c r="C414" s="20"/>
      <c r="D414" s="11"/>
      <c r="E414" s="20"/>
      <c r="F414" s="20"/>
      <c r="G414" s="20"/>
      <c r="H414" s="20"/>
      <c r="I414" s="11"/>
      <c r="J414" s="11"/>
      <c r="K414" s="11"/>
      <c r="L414" s="20"/>
      <c r="M414" s="20"/>
      <c r="N414" s="20"/>
      <c r="O414" s="21" t="str">
        <f aca="false">IF(COUNTA(B414:N414)=0,"",IF(COUNTA(B414,E414,F414,G414,H414)&lt;5,"Missing info",IF(I414="Yes","Replay – not counted","Counted")))</f>
        <v/>
      </c>
      <c r="P414" s="21" t="str">
        <f aca="false">IF(OR(E414="",F414="",I414="Yes"),"",IF(COUNTIFS($E$6:E414,E414,$F$6:F414,F414)&gt;1,"Same room listed above – replay?",IF(AND(K414="Yes",N414=""),"Borderline – describe it in Notes","")))</f>
        <v/>
      </c>
      <c r="Q414" s="22" t="str">
        <f aca="false">IF(F414="","",IF(COUNTIF($F$6:F414,F414)=1,1,0))</f>
        <v/>
      </c>
      <c r="R414" s="22" t="str">
        <f aca="false">IF(H414="","",IF(COUNTIF($H$6:H414,H414)=1,1,0))</f>
        <v/>
      </c>
    </row>
    <row r="415" customFormat="false" ht="15" hidden="false" customHeight="false" outlineLevel="0" collapsed="false">
      <c r="A415" s="19" t="str">
        <f aca="false">IF(COUNTA(B415:N415)=0,"",ROW()-5)</f>
        <v/>
      </c>
      <c r="B415" s="11"/>
      <c r="C415" s="20"/>
      <c r="D415" s="11"/>
      <c r="E415" s="20"/>
      <c r="F415" s="20"/>
      <c r="G415" s="20"/>
      <c r="H415" s="20"/>
      <c r="I415" s="11"/>
      <c r="J415" s="11"/>
      <c r="K415" s="11"/>
      <c r="L415" s="20"/>
      <c r="M415" s="20"/>
      <c r="N415" s="20"/>
      <c r="O415" s="21" t="str">
        <f aca="false">IF(COUNTA(B415:N415)=0,"",IF(COUNTA(B415,E415,F415,G415,H415)&lt;5,"Missing info",IF(I415="Yes","Replay – not counted","Counted")))</f>
        <v/>
      </c>
      <c r="P415" s="21" t="str">
        <f aca="false">IF(OR(E415="",F415="",I415="Yes"),"",IF(COUNTIFS($E$6:E415,E415,$F$6:F415,F415)&gt;1,"Same room listed above – replay?",IF(AND(K415="Yes",N415=""),"Borderline – describe it in Notes","")))</f>
        <v/>
      </c>
      <c r="Q415" s="22" t="str">
        <f aca="false">IF(F415="","",IF(COUNTIF($F$6:F415,F415)=1,1,0))</f>
        <v/>
      </c>
      <c r="R415" s="22" t="str">
        <f aca="false">IF(H415="","",IF(COUNTIF($H$6:H415,H415)=1,1,0))</f>
        <v/>
      </c>
    </row>
    <row r="416" customFormat="false" ht="15" hidden="false" customHeight="false" outlineLevel="0" collapsed="false">
      <c r="A416" s="19" t="str">
        <f aca="false">IF(COUNTA(B416:N416)=0,"",ROW()-5)</f>
        <v/>
      </c>
      <c r="B416" s="11"/>
      <c r="C416" s="20"/>
      <c r="D416" s="11"/>
      <c r="E416" s="20"/>
      <c r="F416" s="20"/>
      <c r="G416" s="20"/>
      <c r="H416" s="20"/>
      <c r="I416" s="11"/>
      <c r="J416" s="11"/>
      <c r="K416" s="11"/>
      <c r="L416" s="20"/>
      <c r="M416" s="20"/>
      <c r="N416" s="20"/>
      <c r="O416" s="21" t="str">
        <f aca="false">IF(COUNTA(B416:N416)=0,"",IF(COUNTA(B416,E416,F416,G416,H416)&lt;5,"Missing info",IF(I416="Yes","Replay – not counted","Counted")))</f>
        <v/>
      </c>
      <c r="P416" s="21" t="str">
        <f aca="false">IF(OR(E416="",F416="",I416="Yes"),"",IF(COUNTIFS($E$6:E416,E416,$F$6:F416,F416)&gt;1,"Same room listed above – replay?",IF(AND(K416="Yes",N416=""),"Borderline – describe it in Notes","")))</f>
        <v/>
      </c>
      <c r="Q416" s="22" t="str">
        <f aca="false">IF(F416="","",IF(COUNTIF($F$6:F416,F416)=1,1,0))</f>
        <v/>
      </c>
      <c r="R416" s="22" t="str">
        <f aca="false">IF(H416="","",IF(COUNTIF($H$6:H416,H416)=1,1,0))</f>
        <v/>
      </c>
    </row>
    <row r="417" customFormat="false" ht="15" hidden="false" customHeight="false" outlineLevel="0" collapsed="false">
      <c r="A417" s="19" t="str">
        <f aca="false">IF(COUNTA(B417:N417)=0,"",ROW()-5)</f>
        <v/>
      </c>
      <c r="B417" s="11"/>
      <c r="C417" s="20"/>
      <c r="D417" s="11"/>
      <c r="E417" s="20"/>
      <c r="F417" s="20"/>
      <c r="G417" s="20"/>
      <c r="H417" s="20"/>
      <c r="I417" s="11"/>
      <c r="J417" s="11"/>
      <c r="K417" s="11"/>
      <c r="L417" s="20"/>
      <c r="M417" s="20"/>
      <c r="N417" s="20"/>
      <c r="O417" s="21" t="str">
        <f aca="false">IF(COUNTA(B417:N417)=0,"",IF(COUNTA(B417,E417,F417,G417,H417)&lt;5,"Missing info",IF(I417="Yes","Replay – not counted","Counted")))</f>
        <v/>
      </c>
      <c r="P417" s="21" t="str">
        <f aca="false">IF(OR(E417="",F417="",I417="Yes"),"",IF(COUNTIFS($E$6:E417,E417,$F$6:F417,F417)&gt;1,"Same room listed above – replay?",IF(AND(K417="Yes",N417=""),"Borderline – describe it in Notes","")))</f>
        <v/>
      </c>
      <c r="Q417" s="22" t="str">
        <f aca="false">IF(F417="","",IF(COUNTIF($F$6:F417,F417)=1,1,0))</f>
        <v/>
      </c>
      <c r="R417" s="22" t="str">
        <f aca="false">IF(H417="","",IF(COUNTIF($H$6:H417,H417)=1,1,0))</f>
        <v/>
      </c>
    </row>
    <row r="418" customFormat="false" ht="15" hidden="false" customHeight="false" outlineLevel="0" collapsed="false">
      <c r="A418" s="19" t="str">
        <f aca="false">IF(COUNTA(B418:N418)=0,"",ROW()-5)</f>
        <v/>
      </c>
      <c r="B418" s="11"/>
      <c r="C418" s="20"/>
      <c r="D418" s="11"/>
      <c r="E418" s="20"/>
      <c r="F418" s="20"/>
      <c r="G418" s="20"/>
      <c r="H418" s="20"/>
      <c r="I418" s="11"/>
      <c r="J418" s="11"/>
      <c r="K418" s="11"/>
      <c r="L418" s="20"/>
      <c r="M418" s="20"/>
      <c r="N418" s="20"/>
      <c r="O418" s="21" t="str">
        <f aca="false">IF(COUNTA(B418:N418)=0,"",IF(COUNTA(B418,E418,F418,G418,H418)&lt;5,"Missing info",IF(I418="Yes","Replay – not counted","Counted")))</f>
        <v/>
      </c>
      <c r="P418" s="21" t="str">
        <f aca="false">IF(OR(E418="",F418="",I418="Yes"),"",IF(COUNTIFS($E$6:E418,E418,$F$6:F418,F418)&gt;1,"Same room listed above – replay?",IF(AND(K418="Yes",N418=""),"Borderline – describe it in Notes","")))</f>
        <v/>
      </c>
      <c r="Q418" s="22" t="str">
        <f aca="false">IF(F418="","",IF(COUNTIF($F$6:F418,F418)=1,1,0))</f>
        <v/>
      </c>
      <c r="R418" s="22" t="str">
        <f aca="false">IF(H418="","",IF(COUNTIF($H$6:H418,H418)=1,1,0))</f>
        <v/>
      </c>
    </row>
    <row r="419" customFormat="false" ht="15" hidden="false" customHeight="false" outlineLevel="0" collapsed="false">
      <c r="A419" s="19" t="str">
        <f aca="false">IF(COUNTA(B419:N419)=0,"",ROW()-5)</f>
        <v/>
      </c>
      <c r="B419" s="11"/>
      <c r="C419" s="20"/>
      <c r="D419" s="11"/>
      <c r="E419" s="20"/>
      <c r="F419" s="20"/>
      <c r="G419" s="20"/>
      <c r="H419" s="20"/>
      <c r="I419" s="11"/>
      <c r="J419" s="11"/>
      <c r="K419" s="11"/>
      <c r="L419" s="20"/>
      <c r="M419" s="20"/>
      <c r="N419" s="20"/>
      <c r="O419" s="21" t="str">
        <f aca="false">IF(COUNTA(B419:N419)=0,"",IF(COUNTA(B419,E419,F419,G419,H419)&lt;5,"Missing info",IF(I419="Yes","Replay – not counted","Counted")))</f>
        <v/>
      </c>
      <c r="P419" s="21" t="str">
        <f aca="false">IF(OR(E419="",F419="",I419="Yes"),"",IF(COUNTIFS($E$6:E419,E419,$F$6:F419,F419)&gt;1,"Same room listed above – replay?",IF(AND(K419="Yes",N419=""),"Borderline – describe it in Notes","")))</f>
        <v/>
      </c>
      <c r="Q419" s="22" t="str">
        <f aca="false">IF(F419="","",IF(COUNTIF($F$6:F419,F419)=1,1,0))</f>
        <v/>
      </c>
      <c r="R419" s="22" t="str">
        <f aca="false">IF(H419="","",IF(COUNTIF($H$6:H419,H419)=1,1,0))</f>
        <v/>
      </c>
    </row>
    <row r="420" customFormat="false" ht="15" hidden="false" customHeight="false" outlineLevel="0" collapsed="false">
      <c r="A420" s="19" t="str">
        <f aca="false">IF(COUNTA(B420:N420)=0,"",ROW()-5)</f>
        <v/>
      </c>
      <c r="B420" s="11"/>
      <c r="C420" s="20"/>
      <c r="D420" s="11"/>
      <c r="E420" s="20"/>
      <c r="F420" s="20"/>
      <c r="G420" s="20"/>
      <c r="H420" s="20"/>
      <c r="I420" s="11"/>
      <c r="J420" s="11"/>
      <c r="K420" s="11"/>
      <c r="L420" s="20"/>
      <c r="M420" s="20"/>
      <c r="N420" s="20"/>
      <c r="O420" s="21" t="str">
        <f aca="false">IF(COUNTA(B420:N420)=0,"",IF(COUNTA(B420,E420,F420,G420,H420)&lt;5,"Missing info",IF(I420="Yes","Replay – not counted","Counted")))</f>
        <v/>
      </c>
      <c r="P420" s="21" t="str">
        <f aca="false">IF(OR(E420="",F420="",I420="Yes"),"",IF(COUNTIFS($E$6:E420,E420,$F$6:F420,F420)&gt;1,"Same room listed above – replay?",IF(AND(K420="Yes",N420=""),"Borderline – describe it in Notes","")))</f>
        <v/>
      </c>
      <c r="Q420" s="22" t="str">
        <f aca="false">IF(F420="","",IF(COUNTIF($F$6:F420,F420)=1,1,0))</f>
        <v/>
      </c>
      <c r="R420" s="22" t="str">
        <f aca="false">IF(H420="","",IF(COUNTIF($H$6:H420,H420)=1,1,0))</f>
        <v/>
      </c>
    </row>
    <row r="421" customFormat="false" ht="15" hidden="false" customHeight="false" outlineLevel="0" collapsed="false">
      <c r="A421" s="19" t="str">
        <f aca="false">IF(COUNTA(B421:N421)=0,"",ROW()-5)</f>
        <v/>
      </c>
      <c r="B421" s="11"/>
      <c r="C421" s="20"/>
      <c r="D421" s="11"/>
      <c r="E421" s="20"/>
      <c r="F421" s="20"/>
      <c r="G421" s="20"/>
      <c r="H421" s="20"/>
      <c r="I421" s="11"/>
      <c r="J421" s="11"/>
      <c r="K421" s="11"/>
      <c r="L421" s="20"/>
      <c r="M421" s="20"/>
      <c r="N421" s="20"/>
      <c r="O421" s="21" t="str">
        <f aca="false">IF(COUNTA(B421:N421)=0,"",IF(COUNTA(B421,E421,F421,G421,H421)&lt;5,"Missing info",IF(I421="Yes","Replay – not counted","Counted")))</f>
        <v/>
      </c>
      <c r="P421" s="21" t="str">
        <f aca="false">IF(OR(E421="",F421="",I421="Yes"),"",IF(COUNTIFS($E$6:E421,E421,$F$6:F421,F421)&gt;1,"Same room listed above – replay?",IF(AND(K421="Yes",N421=""),"Borderline – describe it in Notes","")))</f>
        <v/>
      </c>
      <c r="Q421" s="22" t="str">
        <f aca="false">IF(F421="","",IF(COUNTIF($F$6:F421,F421)=1,1,0))</f>
        <v/>
      </c>
      <c r="R421" s="22" t="str">
        <f aca="false">IF(H421="","",IF(COUNTIF($H$6:H421,H421)=1,1,0))</f>
        <v/>
      </c>
    </row>
    <row r="422" customFormat="false" ht="15" hidden="false" customHeight="false" outlineLevel="0" collapsed="false">
      <c r="A422" s="19" t="str">
        <f aca="false">IF(COUNTA(B422:N422)=0,"",ROW()-5)</f>
        <v/>
      </c>
      <c r="B422" s="11"/>
      <c r="C422" s="20"/>
      <c r="D422" s="11"/>
      <c r="E422" s="20"/>
      <c r="F422" s="20"/>
      <c r="G422" s="20"/>
      <c r="H422" s="20"/>
      <c r="I422" s="11"/>
      <c r="J422" s="11"/>
      <c r="K422" s="11"/>
      <c r="L422" s="20"/>
      <c r="M422" s="20"/>
      <c r="N422" s="20"/>
      <c r="O422" s="21" t="str">
        <f aca="false">IF(COUNTA(B422:N422)=0,"",IF(COUNTA(B422,E422,F422,G422,H422)&lt;5,"Missing info",IF(I422="Yes","Replay – not counted","Counted")))</f>
        <v/>
      </c>
      <c r="P422" s="21" t="str">
        <f aca="false">IF(OR(E422="",F422="",I422="Yes"),"",IF(COUNTIFS($E$6:E422,E422,$F$6:F422,F422)&gt;1,"Same room listed above – replay?",IF(AND(K422="Yes",N422=""),"Borderline – describe it in Notes","")))</f>
        <v/>
      </c>
      <c r="Q422" s="22" t="str">
        <f aca="false">IF(F422="","",IF(COUNTIF($F$6:F422,F422)=1,1,0))</f>
        <v/>
      </c>
      <c r="R422" s="22" t="str">
        <f aca="false">IF(H422="","",IF(COUNTIF($H$6:H422,H422)=1,1,0))</f>
        <v/>
      </c>
    </row>
    <row r="423" customFormat="false" ht="15" hidden="false" customHeight="false" outlineLevel="0" collapsed="false">
      <c r="A423" s="19" t="str">
        <f aca="false">IF(COUNTA(B423:N423)=0,"",ROW()-5)</f>
        <v/>
      </c>
      <c r="B423" s="11"/>
      <c r="C423" s="20"/>
      <c r="D423" s="11"/>
      <c r="E423" s="20"/>
      <c r="F423" s="20"/>
      <c r="G423" s="20"/>
      <c r="H423" s="20"/>
      <c r="I423" s="11"/>
      <c r="J423" s="11"/>
      <c r="K423" s="11"/>
      <c r="L423" s="20"/>
      <c r="M423" s="20"/>
      <c r="N423" s="20"/>
      <c r="O423" s="21" t="str">
        <f aca="false">IF(COUNTA(B423:N423)=0,"",IF(COUNTA(B423,E423,F423,G423,H423)&lt;5,"Missing info",IF(I423="Yes","Replay – not counted","Counted")))</f>
        <v/>
      </c>
      <c r="P423" s="21" t="str">
        <f aca="false">IF(OR(E423="",F423="",I423="Yes"),"",IF(COUNTIFS($E$6:E423,E423,$F$6:F423,F423)&gt;1,"Same room listed above – replay?",IF(AND(K423="Yes",N423=""),"Borderline – describe it in Notes","")))</f>
        <v/>
      </c>
      <c r="Q423" s="22" t="str">
        <f aca="false">IF(F423="","",IF(COUNTIF($F$6:F423,F423)=1,1,0))</f>
        <v/>
      </c>
      <c r="R423" s="22" t="str">
        <f aca="false">IF(H423="","",IF(COUNTIF($H$6:H423,H423)=1,1,0))</f>
        <v/>
      </c>
    </row>
    <row r="424" customFormat="false" ht="15" hidden="false" customHeight="false" outlineLevel="0" collapsed="false">
      <c r="A424" s="19" t="str">
        <f aca="false">IF(COUNTA(B424:N424)=0,"",ROW()-5)</f>
        <v/>
      </c>
      <c r="B424" s="11"/>
      <c r="C424" s="20"/>
      <c r="D424" s="11"/>
      <c r="E424" s="20"/>
      <c r="F424" s="20"/>
      <c r="G424" s="20"/>
      <c r="H424" s="20"/>
      <c r="I424" s="11"/>
      <c r="J424" s="11"/>
      <c r="K424" s="11"/>
      <c r="L424" s="20"/>
      <c r="M424" s="20"/>
      <c r="N424" s="20"/>
      <c r="O424" s="21" t="str">
        <f aca="false">IF(COUNTA(B424:N424)=0,"",IF(COUNTA(B424,E424,F424,G424,H424)&lt;5,"Missing info",IF(I424="Yes","Replay – not counted","Counted")))</f>
        <v/>
      </c>
      <c r="P424" s="21" t="str">
        <f aca="false">IF(OR(E424="",F424="",I424="Yes"),"",IF(COUNTIFS($E$6:E424,E424,$F$6:F424,F424)&gt;1,"Same room listed above – replay?",IF(AND(K424="Yes",N424=""),"Borderline – describe it in Notes","")))</f>
        <v/>
      </c>
      <c r="Q424" s="22" t="str">
        <f aca="false">IF(F424="","",IF(COUNTIF($F$6:F424,F424)=1,1,0))</f>
        <v/>
      </c>
      <c r="R424" s="22" t="str">
        <f aca="false">IF(H424="","",IF(COUNTIF($H$6:H424,H424)=1,1,0))</f>
        <v/>
      </c>
    </row>
    <row r="425" customFormat="false" ht="15" hidden="false" customHeight="false" outlineLevel="0" collapsed="false">
      <c r="A425" s="19" t="str">
        <f aca="false">IF(COUNTA(B425:N425)=0,"",ROW()-5)</f>
        <v/>
      </c>
      <c r="B425" s="11"/>
      <c r="C425" s="20"/>
      <c r="D425" s="11"/>
      <c r="E425" s="20"/>
      <c r="F425" s="20"/>
      <c r="G425" s="20"/>
      <c r="H425" s="20"/>
      <c r="I425" s="11"/>
      <c r="J425" s="11"/>
      <c r="K425" s="11"/>
      <c r="L425" s="20"/>
      <c r="M425" s="20"/>
      <c r="N425" s="20"/>
      <c r="O425" s="21" t="str">
        <f aca="false">IF(COUNTA(B425:N425)=0,"",IF(COUNTA(B425,E425,F425,G425,H425)&lt;5,"Missing info",IF(I425="Yes","Replay – not counted","Counted")))</f>
        <v/>
      </c>
      <c r="P425" s="21" t="str">
        <f aca="false">IF(OR(E425="",F425="",I425="Yes"),"",IF(COUNTIFS($E$6:E425,E425,$F$6:F425,F425)&gt;1,"Same room listed above – replay?",IF(AND(K425="Yes",N425=""),"Borderline – describe it in Notes","")))</f>
        <v/>
      </c>
      <c r="Q425" s="22" t="str">
        <f aca="false">IF(F425="","",IF(COUNTIF($F$6:F425,F425)=1,1,0))</f>
        <v/>
      </c>
      <c r="R425" s="22" t="str">
        <f aca="false">IF(H425="","",IF(COUNTIF($H$6:H425,H425)=1,1,0))</f>
        <v/>
      </c>
    </row>
    <row r="426" customFormat="false" ht="15" hidden="false" customHeight="false" outlineLevel="0" collapsed="false">
      <c r="A426" s="19" t="str">
        <f aca="false">IF(COUNTA(B426:N426)=0,"",ROW()-5)</f>
        <v/>
      </c>
      <c r="B426" s="11"/>
      <c r="C426" s="20"/>
      <c r="D426" s="11"/>
      <c r="E426" s="20"/>
      <c r="F426" s="20"/>
      <c r="G426" s="20"/>
      <c r="H426" s="20"/>
      <c r="I426" s="11"/>
      <c r="J426" s="11"/>
      <c r="K426" s="11"/>
      <c r="L426" s="20"/>
      <c r="M426" s="20"/>
      <c r="N426" s="20"/>
      <c r="O426" s="21" t="str">
        <f aca="false">IF(COUNTA(B426:N426)=0,"",IF(COUNTA(B426,E426,F426,G426,H426)&lt;5,"Missing info",IF(I426="Yes","Replay – not counted","Counted")))</f>
        <v/>
      </c>
      <c r="P426" s="21" t="str">
        <f aca="false">IF(OR(E426="",F426="",I426="Yes"),"",IF(COUNTIFS($E$6:E426,E426,$F$6:F426,F426)&gt;1,"Same room listed above – replay?",IF(AND(K426="Yes",N426=""),"Borderline – describe it in Notes","")))</f>
        <v/>
      </c>
      <c r="Q426" s="22" t="str">
        <f aca="false">IF(F426="","",IF(COUNTIF($F$6:F426,F426)=1,1,0))</f>
        <v/>
      </c>
      <c r="R426" s="22" t="str">
        <f aca="false">IF(H426="","",IF(COUNTIF($H$6:H426,H426)=1,1,0))</f>
        <v/>
      </c>
    </row>
    <row r="427" customFormat="false" ht="15" hidden="false" customHeight="false" outlineLevel="0" collapsed="false">
      <c r="A427" s="19" t="str">
        <f aca="false">IF(COUNTA(B427:N427)=0,"",ROW()-5)</f>
        <v/>
      </c>
      <c r="B427" s="11"/>
      <c r="C427" s="20"/>
      <c r="D427" s="11"/>
      <c r="E427" s="20"/>
      <c r="F427" s="20"/>
      <c r="G427" s="20"/>
      <c r="H427" s="20"/>
      <c r="I427" s="11"/>
      <c r="J427" s="11"/>
      <c r="K427" s="11"/>
      <c r="L427" s="20"/>
      <c r="M427" s="20"/>
      <c r="N427" s="20"/>
      <c r="O427" s="21" t="str">
        <f aca="false">IF(COUNTA(B427:N427)=0,"",IF(COUNTA(B427,E427,F427,G427,H427)&lt;5,"Missing info",IF(I427="Yes","Replay – not counted","Counted")))</f>
        <v/>
      </c>
      <c r="P427" s="21" t="str">
        <f aca="false">IF(OR(E427="",F427="",I427="Yes"),"",IF(COUNTIFS($E$6:E427,E427,$F$6:F427,F427)&gt;1,"Same room listed above – replay?",IF(AND(K427="Yes",N427=""),"Borderline – describe it in Notes","")))</f>
        <v/>
      </c>
      <c r="Q427" s="22" t="str">
        <f aca="false">IF(F427="","",IF(COUNTIF($F$6:F427,F427)=1,1,0))</f>
        <v/>
      </c>
      <c r="R427" s="22" t="str">
        <f aca="false">IF(H427="","",IF(COUNTIF($H$6:H427,H427)=1,1,0))</f>
        <v/>
      </c>
    </row>
    <row r="428" customFormat="false" ht="15" hidden="false" customHeight="false" outlineLevel="0" collapsed="false">
      <c r="A428" s="19" t="str">
        <f aca="false">IF(COUNTA(B428:N428)=0,"",ROW()-5)</f>
        <v/>
      </c>
      <c r="B428" s="11"/>
      <c r="C428" s="20"/>
      <c r="D428" s="11"/>
      <c r="E428" s="20"/>
      <c r="F428" s="20"/>
      <c r="G428" s="20"/>
      <c r="H428" s="20"/>
      <c r="I428" s="11"/>
      <c r="J428" s="11"/>
      <c r="K428" s="11"/>
      <c r="L428" s="20"/>
      <c r="M428" s="20"/>
      <c r="N428" s="20"/>
      <c r="O428" s="21" t="str">
        <f aca="false">IF(COUNTA(B428:N428)=0,"",IF(COUNTA(B428,E428,F428,G428,H428)&lt;5,"Missing info",IF(I428="Yes","Replay – not counted","Counted")))</f>
        <v/>
      </c>
      <c r="P428" s="21" t="str">
        <f aca="false">IF(OR(E428="",F428="",I428="Yes"),"",IF(COUNTIFS($E$6:E428,E428,$F$6:F428,F428)&gt;1,"Same room listed above – replay?",IF(AND(K428="Yes",N428=""),"Borderline – describe it in Notes","")))</f>
        <v/>
      </c>
      <c r="Q428" s="22" t="str">
        <f aca="false">IF(F428="","",IF(COUNTIF($F$6:F428,F428)=1,1,0))</f>
        <v/>
      </c>
      <c r="R428" s="22" t="str">
        <f aca="false">IF(H428="","",IF(COUNTIF($H$6:H428,H428)=1,1,0))</f>
        <v/>
      </c>
    </row>
    <row r="429" customFormat="false" ht="15" hidden="false" customHeight="false" outlineLevel="0" collapsed="false">
      <c r="A429" s="19" t="str">
        <f aca="false">IF(COUNTA(B429:N429)=0,"",ROW()-5)</f>
        <v/>
      </c>
      <c r="B429" s="11"/>
      <c r="C429" s="20"/>
      <c r="D429" s="11"/>
      <c r="E429" s="20"/>
      <c r="F429" s="20"/>
      <c r="G429" s="20"/>
      <c r="H429" s="20"/>
      <c r="I429" s="11"/>
      <c r="J429" s="11"/>
      <c r="K429" s="11"/>
      <c r="L429" s="20"/>
      <c r="M429" s="20"/>
      <c r="N429" s="20"/>
      <c r="O429" s="21" t="str">
        <f aca="false">IF(COUNTA(B429:N429)=0,"",IF(COUNTA(B429,E429,F429,G429,H429)&lt;5,"Missing info",IF(I429="Yes","Replay – not counted","Counted")))</f>
        <v/>
      </c>
      <c r="P429" s="21" t="str">
        <f aca="false">IF(OR(E429="",F429="",I429="Yes"),"",IF(COUNTIFS($E$6:E429,E429,$F$6:F429,F429)&gt;1,"Same room listed above – replay?",IF(AND(K429="Yes",N429=""),"Borderline – describe it in Notes","")))</f>
        <v/>
      </c>
      <c r="Q429" s="22" t="str">
        <f aca="false">IF(F429="","",IF(COUNTIF($F$6:F429,F429)=1,1,0))</f>
        <v/>
      </c>
      <c r="R429" s="22" t="str">
        <f aca="false">IF(H429="","",IF(COUNTIF($H$6:H429,H429)=1,1,0))</f>
        <v/>
      </c>
    </row>
    <row r="430" customFormat="false" ht="15" hidden="false" customHeight="false" outlineLevel="0" collapsed="false">
      <c r="A430" s="19" t="str">
        <f aca="false">IF(COUNTA(B430:N430)=0,"",ROW()-5)</f>
        <v/>
      </c>
      <c r="B430" s="11"/>
      <c r="C430" s="20"/>
      <c r="D430" s="11"/>
      <c r="E430" s="20"/>
      <c r="F430" s="20"/>
      <c r="G430" s="20"/>
      <c r="H430" s="20"/>
      <c r="I430" s="11"/>
      <c r="J430" s="11"/>
      <c r="K430" s="11"/>
      <c r="L430" s="20"/>
      <c r="M430" s="20"/>
      <c r="N430" s="20"/>
      <c r="O430" s="21" t="str">
        <f aca="false">IF(COUNTA(B430:N430)=0,"",IF(COUNTA(B430,E430,F430,G430,H430)&lt;5,"Missing info",IF(I430="Yes","Replay – not counted","Counted")))</f>
        <v/>
      </c>
      <c r="P430" s="21" t="str">
        <f aca="false">IF(OR(E430="",F430="",I430="Yes"),"",IF(COUNTIFS($E$6:E430,E430,$F$6:F430,F430)&gt;1,"Same room listed above – replay?",IF(AND(K430="Yes",N430=""),"Borderline – describe it in Notes","")))</f>
        <v/>
      </c>
      <c r="Q430" s="22" t="str">
        <f aca="false">IF(F430="","",IF(COUNTIF($F$6:F430,F430)=1,1,0))</f>
        <v/>
      </c>
      <c r="R430" s="22" t="str">
        <f aca="false">IF(H430="","",IF(COUNTIF($H$6:H430,H430)=1,1,0))</f>
        <v/>
      </c>
    </row>
    <row r="431" customFormat="false" ht="15" hidden="false" customHeight="false" outlineLevel="0" collapsed="false">
      <c r="A431" s="19" t="str">
        <f aca="false">IF(COUNTA(B431:N431)=0,"",ROW()-5)</f>
        <v/>
      </c>
      <c r="B431" s="11"/>
      <c r="C431" s="20"/>
      <c r="D431" s="11"/>
      <c r="E431" s="20"/>
      <c r="F431" s="20"/>
      <c r="G431" s="20"/>
      <c r="H431" s="20"/>
      <c r="I431" s="11"/>
      <c r="J431" s="11"/>
      <c r="K431" s="11"/>
      <c r="L431" s="20"/>
      <c r="M431" s="20"/>
      <c r="N431" s="20"/>
      <c r="O431" s="21" t="str">
        <f aca="false">IF(COUNTA(B431:N431)=0,"",IF(COUNTA(B431,E431,F431,G431,H431)&lt;5,"Missing info",IF(I431="Yes","Replay – not counted","Counted")))</f>
        <v/>
      </c>
      <c r="P431" s="21" t="str">
        <f aca="false">IF(OR(E431="",F431="",I431="Yes"),"",IF(COUNTIFS($E$6:E431,E431,$F$6:F431,F431)&gt;1,"Same room listed above – replay?",IF(AND(K431="Yes",N431=""),"Borderline – describe it in Notes","")))</f>
        <v/>
      </c>
      <c r="Q431" s="22" t="str">
        <f aca="false">IF(F431="","",IF(COUNTIF($F$6:F431,F431)=1,1,0))</f>
        <v/>
      </c>
      <c r="R431" s="22" t="str">
        <f aca="false">IF(H431="","",IF(COUNTIF($H$6:H431,H431)=1,1,0))</f>
        <v/>
      </c>
    </row>
    <row r="432" customFormat="false" ht="15" hidden="false" customHeight="false" outlineLevel="0" collapsed="false">
      <c r="A432" s="19" t="str">
        <f aca="false">IF(COUNTA(B432:N432)=0,"",ROW()-5)</f>
        <v/>
      </c>
      <c r="B432" s="11"/>
      <c r="C432" s="20"/>
      <c r="D432" s="11"/>
      <c r="E432" s="20"/>
      <c r="F432" s="20"/>
      <c r="G432" s="20"/>
      <c r="H432" s="20"/>
      <c r="I432" s="11"/>
      <c r="J432" s="11"/>
      <c r="K432" s="11"/>
      <c r="L432" s="20"/>
      <c r="M432" s="20"/>
      <c r="N432" s="20"/>
      <c r="O432" s="21" t="str">
        <f aca="false">IF(COUNTA(B432:N432)=0,"",IF(COUNTA(B432,E432,F432,G432,H432)&lt;5,"Missing info",IF(I432="Yes","Replay – not counted","Counted")))</f>
        <v/>
      </c>
      <c r="P432" s="21" t="str">
        <f aca="false">IF(OR(E432="",F432="",I432="Yes"),"",IF(COUNTIFS($E$6:E432,E432,$F$6:F432,F432)&gt;1,"Same room listed above – replay?",IF(AND(K432="Yes",N432=""),"Borderline – describe it in Notes","")))</f>
        <v/>
      </c>
      <c r="Q432" s="22" t="str">
        <f aca="false">IF(F432="","",IF(COUNTIF($F$6:F432,F432)=1,1,0))</f>
        <v/>
      </c>
      <c r="R432" s="22" t="str">
        <f aca="false">IF(H432="","",IF(COUNTIF($H$6:H432,H432)=1,1,0))</f>
        <v/>
      </c>
    </row>
    <row r="433" customFormat="false" ht="15" hidden="false" customHeight="false" outlineLevel="0" collapsed="false">
      <c r="A433" s="19" t="str">
        <f aca="false">IF(COUNTA(B433:N433)=0,"",ROW()-5)</f>
        <v/>
      </c>
      <c r="B433" s="11"/>
      <c r="C433" s="20"/>
      <c r="D433" s="11"/>
      <c r="E433" s="20"/>
      <c r="F433" s="20"/>
      <c r="G433" s="20"/>
      <c r="H433" s="20"/>
      <c r="I433" s="11"/>
      <c r="J433" s="11"/>
      <c r="K433" s="11"/>
      <c r="L433" s="20"/>
      <c r="M433" s="20"/>
      <c r="N433" s="20"/>
      <c r="O433" s="21" t="str">
        <f aca="false">IF(COUNTA(B433:N433)=0,"",IF(COUNTA(B433,E433,F433,G433,H433)&lt;5,"Missing info",IF(I433="Yes","Replay – not counted","Counted")))</f>
        <v/>
      </c>
      <c r="P433" s="21" t="str">
        <f aca="false">IF(OR(E433="",F433="",I433="Yes"),"",IF(COUNTIFS($E$6:E433,E433,$F$6:F433,F433)&gt;1,"Same room listed above – replay?",IF(AND(K433="Yes",N433=""),"Borderline – describe it in Notes","")))</f>
        <v/>
      </c>
      <c r="Q433" s="22" t="str">
        <f aca="false">IF(F433="","",IF(COUNTIF($F$6:F433,F433)=1,1,0))</f>
        <v/>
      </c>
      <c r="R433" s="22" t="str">
        <f aca="false">IF(H433="","",IF(COUNTIF($H$6:H433,H433)=1,1,0))</f>
        <v/>
      </c>
    </row>
    <row r="434" customFormat="false" ht="15" hidden="false" customHeight="false" outlineLevel="0" collapsed="false">
      <c r="A434" s="19" t="str">
        <f aca="false">IF(COUNTA(B434:N434)=0,"",ROW()-5)</f>
        <v/>
      </c>
      <c r="B434" s="11"/>
      <c r="C434" s="20"/>
      <c r="D434" s="11"/>
      <c r="E434" s="20"/>
      <c r="F434" s="20"/>
      <c r="G434" s="20"/>
      <c r="H434" s="20"/>
      <c r="I434" s="11"/>
      <c r="J434" s="11"/>
      <c r="K434" s="11"/>
      <c r="L434" s="20"/>
      <c r="M434" s="20"/>
      <c r="N434" s="20"/>
      <c r="O434" s="21" t="str">
        <f aca="false">IF(COUNTA(B434:N434)=0,"",IF(COUNTA(B434,E434,F434,G434,H434)&lt;5,"Missing info",IF(I434="Yes","Replay – not counted","Counted")))</f>
        <v/>
      </c>
      <c r="P434" s="21" t="str">
        <f aca="false">IF(OR(E434="",F434="",I434="Yes"),"",IF(COUNTIFS($E$6:E434,E434,$F$6:F434,F434)&gt;1,"Same room listed above – replay?",IF(AND(K434="Yes",N434=""),"Borderline – describe it in Notes","")))</f>
        <v/>
      </c>
      <c r="Q434" s="22" t="str">
        <f aca="false">IF(F434="","",IF(COUNTIF($F$6:F434,F434)=1,1,0))</f>
        <v/>
      </c>
      <c r="R434" s="22" t="str">
        <f aca="false">IF(H434="","",IF(COUNTIF($H$6:H434,H434)=1,1,0))</f>
        <v/>
      </c>
    </row>
    <row r="435" customFormat="false" ht="15" hidden="false" customHeight="false" outlineLevel="0" collapsed="false">
      <c r="A435" s="19" t="str">
        <f aca="false">IF(COUNTA(B435:N435)=0,"",ROW()-5)</f>
        <v/>
      </c>
      <c r="B435" s="11"/>
      <c r="C435" s="20"/>
      <c r="D435" s="11"/>
      <c r="E435" s="20"/>
      <c r="F435" s="20"/>
      <c r="G435" s="20"/>
      <c r="H435" s="20"/>
      <c r="I435" s="11"/>
      <c r="J435" s="11"/>
      <c r="K435" s="11"/>
      <c r="L435" s="20"/>
      <c r="M435" s="20"/>
      <c r="N435" s="20"/>
      <c r="O435" s="21" t="str">
        <f aca="false">IF(COUNTA(B435:N435)=0,"",IF(COUNTA(B435,E435,F435,G435,H435)&lt;5,"Missing info",IF(I435="Yes","Replay – not counted","Counted")))</f>
        <v/>
      </c>
      <c r="P435" s="21" t="str">
        <f aca="false">IF(OR(E435="",F435="",I435="Yes"),"",IF(COUNTIFS($E$6:E435,E435,$F$6:F435,F435)&gt;1,"Same room listed above – replay?",IF(AND(K435="Yes",N435=""),"Borderline – describe it in Notes","")))</f>
        <v/>
      </c>
      <c r="Q435" s="22" t="str">
        <f aca="false">IF(F435="","",IF(COUNTIF($F$6:F435,F435)=1,1,0))</f>
        <v/>
      </c>
      <c r="R435" s="22" t="str">
        <f aca="false">IF(H435="","",IF(COUNTIF($H$6:H435,H435)=1,1,0))</f>
        <v/>
      </c>
    </row>
    <row r="436" customFormat="false" ht="15" hidden="false" customHeight="false" outlineLevel="0" collapsed="false">
      <c r="A436" s="19" t="str">
        <f aca="false">IF(COUNTA(B436:N436)=0,"",ROW()-5)</f>
        <v/>
      </c>
      <c r="B436" s="11"/>
      <c r="C436" s="20"/>
      <c r="D436" s="11"/>
      <c r="E436" s="20"/>
      <c r="F436" s="20"/>
      <c r="G436" s="20"/>
      <c r="H436" s="20"/>
      <c r="I436" s="11"/>
      <c r="J436" s="11"/>
      <c r="K436" s="11"/>
      <c r="L436" s="20"/>
      <c r="M436" s="20"/>
      <c r="N436" s="20"/>
      <c r="O436" s="21" t="str">
        <f aca="false">IF(COUNTA(B436:N436)=0,"",IF(COUNTA(B436,E436,F436,G436,H436)&lt;5,"Missing info",IF(I436="Yes","Replay – not counted","Counted")))</f>
        <v/>
      </c>
      <c r="P436" s="21" t="str">
        <f aca="false">IF(OR(E436="",F436="",I436="Yes"),"",IF(COUNTIFS($E$6:E436,E436,$F$6:F436,F436)&gt;1,"Same room listed above – replay?",IF(AND(K436="Yes",N436=""),"Borderline – describe it in Notes","")))</f>
        <v/>
      </c>
      <c r="Q436" s="22" t="str">
        <f aca="false">IF(F436="","",IF(COUNTIF($F$6:F436,F436)=1,1,0))</f>
        <v/>
      </c>
      <c r="R436" s="22" t="str">
        <f aca="false">IF(H436="","",IF(COUNTIF($H$6:H436,H436)=1,1,0))</f>
        <v/>
      </c>
    </row>
    <row r="437" customFormat="false" ht="15" hidden="false" customHeight="false" outlineLevel="0" collapsed="false">
      <c r="A437" s="19" t="str">
        <f aca="false">IF(COUNTA(B437:N437)=0,"",ROW()-5)</f>
        <v/>
      </c>
      <c r="B437" s="11"/>
      <c r="C437" s="20"/>
      <c r="D437" s="11"/>
      <c r="E437" s="20"/>
      <c r="F437" s="20"/>
      <c r="G437" s="20"/>
      <c r="H437" s="20"/>
      <c r="I437" s="11"/>
      <c r="J437" s="11"/>
      <c r="K437" s="11"/>
      <c r="L437" s="20"/>
      <c r="M437" s="20"/>
      <c r="N437" s="20"/>
      <c r="O437" s="21" t="str">
        <f aca="false">IF(COUNTA(B437:N437)=0,"",IF(COUNTA(B437,E437,F437,G437,H437)&lt;5,"Missing info",IF(I437="Yes","Replay – not counted","Counted")))</f>
        <v/>
      </c>
      <c r="P437" s="21" t="str">
        <f aca="false">IF(OR(E437="",F437="",I437="Yes"),"",IF(COUNTIFS($E$6:E437,E437,$F$6:F437,F437)&gt;1,"Same room listed above – replay?",IF(AND(K437="Yes",N437=""),"Borderline – describe it in Notes","")))</f>
        <v/>
      </c>
      <c r="Q437" s="22" t="str">
        <f aca="false">IF(F437="","",IF(COUNTIF($F$6:F437,F437)=1,1,0))</f>
        <v/>
      </c>
      <c r="R437" s="22" t="str">
        <f aca="false">IF(H437="","",IF(COUNTIF($H$6:H437,H437)=1,1,0))</f>
        <v/>
      </c>
    </row>
    <row r="438" customFormat="false" ht="15" hidden="false" customHeight="false" outlineLevel="0" collapsed="false">
      <c r="A438" s="19" t="str">
        <f aca="false">IF(COUNTA(B438:N438)=0,"",ROW()-5)</f>
        <v/>
      </c>
      <c r="B438" s="11"/>
      <c r="C438" s="20"/>
      <c r="D438" s="11"/>
      <c r="E438" s="20"/>
      <c r="F438" s="20"/>
      <c r="G438" s="20"/>
      <c r="H438" s="20"/>
      <c r="I438" s="11"/>
      <c r="J438" s="11"/>
      <c r="K438" s="11"/>
      <c r="L438" s="20"/>
      <c r="M438" s="20"/>
      <c r="N438" s="20"/>
      <c r="O438" s="21" t="str">
        <f aca="false">IF(COUNTA(B438:N438)=0,"",IF(COUNTA(B438,E438,F438,G438,H438)&lt;5,"Missing info",IF(I438="Yes","Replay – not counted","Counted")))</f>
        <v/>
      </c>
      <c r="P438" s="21" t="str">
        <f aca="false">IF(OR(E438="",F438="",I438="Yes"),"",IF(COUNTIFS($E$6:E438,E438,$F$6:F438,F438)&gt;1,"Same room listed above – replay?",IF(AND(K438="Yes",N438=""),"Borderline – describe it in Notes","")))</f>
        <v/>
      </c>
      <c r="Q438" s="22" t="str">
        <f aca="false">IF(F438="","",IF(COUNTIF($F$6:F438,F438)=1,1,0))</f>
        <v/>
      </c>
      <c r="R438" s="22" t="str">
        <f aca="false">IF(H438="","",IF(COUNTIF($H$6:H438,H438)=1,1,0))</f>
        <v/>
      </c>
    </row>
    <row r="439" customFormat="false" ht="15" hidden="false" customHeight="false" outlineLevel="0" collapsed="false">
      <c r="A439" s="19" t="str">
        <f aca="false">IF(COUNTA(B439:N439)=0,"",ROW()-5)</f>
        <v/>
      </c>
      <c r="B439" s="11"/>
      <c r="C439" s="20"/>
      <c r="D439" s="11"/>
      <c r="E439" s="20"/>
      <c r="F439" s="20"/>
      <c r="G439" s="20"/>
      <c r="H439" s="20"/>
      <c r="I439" s="11"/>
      <c r="J439" s="11"/>
      <c r="K439" s="11"/>
      <c r="L439" s="20"/>
      <c r="M439" s="20"/>
      <c r="N439" s="20"/>
      <c r="O439" s="21" t="str">
        <f aca="false">IF(COUNTA(B439:N439)=0,"",IF(COUNTA(B439,E439,F439,G439,H439)&lt;5,"Missing info",IF(I439="Yes","Replay – not counted","Counted")))</f>
        <v/>
      </c>
      <c r="P439" s="21" t="str">
        <f aca="false">IF(OR(E439="",F439="",I439="Yes"),"",IF(COUNTIFS($E$6:E439,E439,$F$6:F439,F439)&gt;1,"Same room listed above – replay?",IF(AND(K439="Yes",N439=""),"Borderline – describe it in Notes","")))</f>
        <v/>
      </c>
      <c r="Q439" s="22" t="str">
        <f aca="false">IF(F439="","",IF(COUNTIF($F$6:F439,F439)=1,1,0))</f>
        <v/>
      </c>
      <c r="R439" s="22" t="str">
        <f aca="false">IF(H439="","",IF(COUNTIF($H$6:H439,H439)=1,1,0))</f>
        <v/>
      </c>
    </row>
    <row r="440" customFormat="false" ht="15" hidden="false" customHeight="false" outlineLevel="0" collapsed="false">
      <c r="A440" s="19" t="str">
        <f aca="false">IF(COUNTA(B440:N440)=0,"",ROW()-5)</f>
        <v/>
      </c>
      <c r="B440" s="11"/>
      <c r="C440" s="20"/>
      <c r="D440" s="11"/>
      <c r="E440" s="20"/>
      <c r="F440" s="20"/>
      <c r="G440" s="20"/>
      <c r="H440" s="20"/>
      <c r="I440" s="11"/>
      <c r="J440" s="11"/>
      <c r="K440" s="11"/>
      <c r="L440" s="20"/>
      <c r="M440" s="20"/>
      <c r="N440" s="20"/>
      <c r="O440" s="21" t="str">
        <f aca="false">IF(COUNTA(B440:N440)=0,"",IF(COUNTA(B440,E440,F440,G440,H440)&lt;5,"Missing info",IF(I440="Yes","Replay – not counted","Counted")))</f>
        <v/>
      </c>
      <c r="P440" s="21" t="str">
        <f aca="false">IF(OR(E440="",F440="",I440="Yes"),"",IF(COUNTIFS($E$6:E440,E440,$F$6:F440,F440)&gt;1,"Same room listed above – replay?",IF(AND(K440="Yes",N440=""),"Borderline – describe it in Notes","")))</f>
        <v/>
      </c>
      <c r="Q440" s="22" t="str">
        <f aca="false">IF(F440="","",IF(COUNTIF($F$6:F440,F440)=1,1,0))</f>
        <v/>
      </c>
      <c r="R440" s="22" t="str">
        <f aca="false">IF(H440="","",IF(COUNTIF($H$6:H440,H440)=1,1,0))</f>
        <v/>
      </c>
    </row>
    <row r="441" customFormat="false" ht="15" hidden="false" customHeight="false" outlineLevel="0" collapsed="false">
      <c r="A441" s="19" t="str">
        <f aca="false">IF(COUNTA(B441:N441)=0,"",ROW()-5)</f>
        <v/>
      </c>
      <c r="B441" s="11"/>
      <c r="C441" s="20"/>
      <c r="D441" s="11"/>
      <c r="E441" s="20"/>
      <c r="F441" s="20"/>
      <c r="G441" s="20"/>
      <c r="H441" s="20"/>
      <c r="I441" s="11"/>
      <c r="J441" s="11"/>
      <c r="K441" s="11"/>
      <c r="L441" s="20"/>
      <c r="M441" s="20"/>
      <c r="N441" s="20"/>
      <c r="O441" s="21" t="str">
        <f aca="false">IF(COUNTA(B441:N441)=0,"",IF(COUNTA(B441,E441,F441,G441,H441)&lt;5,"Missing info",IF(I441="Yes","Replay – not counted","Counted")))</f>
        <v/>
      </c>
      <c r="P441" s="21" t="str">
        <f aca="false">IF(OR(E441="",F441="",I441="Yes"),"",IF(COUNTIFS($E$6:E441,E441,$F$6:F441,F441)&gt;1,"Same room listed above – replay?",IF(AND(K441="Yes",N441=""),"Borderline – describe it in Notes","")))</f>
        <v/>
      </c>
      <c r="Q441" s="22" t="str">
        <f aca="false">IF(F441="","",IF(COUNTIF($F$6:F441,F441)=1,1,0))</f>
        <v/>
      </c>
      <c r="R441" s="22" t="str">
        <f aca="false">IF(H441="","",IF(COUNTIF($H$6:H441,H441)=1,1,0))</f>
        <v/>
      </c>
    </row>
    <row r="442" customFormat="false" ht="15" hidden="false" customHeight="false" outlineLevel="0" collapsed="false">
      <c r="A442" s="19" t="str">
        <f aca="false">IF(COUNTA(B442:N442)=0,"",ROW()-5)</f>
        <v/>
      </c>
      <c r="B442" s="11"/>
      <c r="C442" s="20"/>
      <c r="D442" s="11"/>
      <c r="E442" s="20"/>
      <c r="F442" s="20"/>
      <c r="G442" s="20"/>
      <c r="H442" s="20"/>
      <c r="I442" s="11"/>
      <c r="J442" s="11"/>
      <c r="K442" s="11"/>
      <c r="L442" s="20"/>
      <c r="M442" s="20"/>
      <c r="N442" s="20"/>
      <c r="O442" s="21" t="str">
        <f aca="false">IF(COUNTA(B442:N442)=0,"",IF(COUNTA(B442,E442,F442,G442,H442)&lt;5,"Missing info",IF(I442="Yes","Replay – not counted","Counted")))</f>
        <v/>
      </c>
      <c r="P442" s="21" t="str">
        <f aca="false">IF(OR(E442="",F442="",I442="Yes"),"",IF(COUNTIFS($E$6:E442,E442,$F$6:F442,F442)&gt;1,"Same room listed above – replay?",IF(AND(K442="Yes",N442=""),"Borderline – describe it in Notes","")))</f>
        <v/>
      </c>
      <c r="Q442" s="22" t="str">
        <f aca="false">IF(F442="","",IF(COUNTIF($F$6:F442,F442)=1,1,0))</f>
        <v/>
      </c>
      <c r="R442" s="22" t="str">
        <f aca="false">IF(H442="","",IF(COUNTIF($H$6:H442,H442)=1,1,0))</f>
        <v/>
      </c>
    </row>
    <row r="443" customFormat="false" ht="15" hidden="false" customHeight="false" outlineLevel="0" collapsed="false">
      <c r="A443" s="19" t="str">
        <f aca="false">IF(COUNTA(B443:N443)=0,"",ROW()-5)</f>
        <v/>
      </c>
      <c r="B443" s="11"/>
      <c r="C443" s="20"/>
      <c r="D443" s="11"/>
      <c r="E443" s="20"/>
      <c r="F443" s="20"/>
      <c r="G443" s="20"/>
      <c r="H443" s="20"/>
      <c r="I443" s="11"/>
      <c r="J443" s="11"/>
      <c r="K443" s="11"/>
      <c r="L443" s="20"/>
      <c r="M443" s="20"/>
      <c r="N443" s="20"/>
      <c r="O443" s="21" t="str">
        <f aca="false">IF(COUNTA(B443:N443)=0,"",IF(COUNTA(B443,E443,F443,G443,H443)&lt;5,"Missing info",IF(I443="Yes","Replay – not counted","Counted")))</f>
        <v/>
      </c>
      <c r="P443" s="21" t="str">
        <f aca="false">IF(OR(E443="",F443="",I443="Yes"),"",IF(COUNTIFS($E$6:E443,E443,$F$6:F443,F443)&gt;1,"Same room listed above – replay?",IF(AND(K443="Yes",N443=""),"Borderline – describe it in Notes","")))</f>
        <v/>
      </c>
      <c r="Q443" s="22" t="str">
        <f aca="false">IF(F443="","",IF(COUNTIF($F$6:F443,F443)=1,1,0))</f>
        <v/>
      </c>
      <c r="R443" s="22" t="str">
        <f aca="false">IF(H443="","",IF(COUNTIF($H$6:H443,H443)=1,1,0))</f>
        <v/>
      </c>
    </row>
    <row r="444" customFormat="false" ht="15" hidden="false" customHeight="false" outlineLevel="0" collapsed="false">
      <c r="A444" s="19" t="str">
        <f aca="false">IF(COUNTA(B444:N444)=0,"",ROW()-5)</f>
        <v/>
      </c>
      <c r="B444" s="11"/>
      <c r="C444" s="20"/>
      <c r="D444" s="11"/>
      <c r="E444" s="20"/>
      <c r="F444" s="20"/>
      <c r="G444" s="20"/>
      <c r="H444" s="20"/>
      <c r="I444" s="11"/>
      <c r="J444" s="11"/>
      <c r="K444" s="11"/>
      <c r="L444" s="20"/>
      <c r="M444" s="20"/>
      <c r="N444" s="20"/>
      <c r="O444" s="21" t="str">
        <f aca="false">IF(COUNTA(B444:N444)=0,"",IF(COUNTA(B444,E444,F444,G444,H444)&lt;5,"Missing info",IF(I444="Yes","Replay – not counted","Counted")))</f>
        <v/>
      </c>
      <c r="P444" s="21" t="str">
        <f aca="false">IF(OR(E444="",F444="",I444="Yes"),"",IF(COUNTIFS($E$6:E444,E444,$F$6:F444,F444)&gt;1,"Same room listed above – replay?",IF(AND(K444="Yes",N444=""),"Borderline – describe it in Notes","")))</f>
        <v/>
      </c>
      <c r="Q444" s="22" t="str">
        <f aca="false">IF(F444="","",IF(COUNTIF($F$6:F444,F444)=1,1,0))</f>
        <v/>
      </c>
      <c r="R444" s="22" t="str">
        <f aca="false">IF(H444="","",IF(COUNTIF($H$6:H444,H444)=1,1,0))</f>
        <v/>
      </c>
    </row>
    <row r="445" customFormat="false" ht="15" hidden="false" customHeight="false" outlineLevel="0" collapsed="false">
      <c r="A445" s="19" t="str">
        <f aca="false">IF(COUNTA(B445:N445)=0,"",ROW()-5)</f>
        <v/>
      </c>
      <c r="B445" s="11"/>
      <c r="C445" s="20"/>
      <c r="D445" s="11"/>
      <c r="E445" s="20"/>
      <c r="F445" s="20"/>
      <c r="G445" s="20"/>
      <c r="H445" s="20"/>
      <c r="I445" s="11"/>
      <c r="J445" s="11"/>
      <c r="K445" s="11"/>
      <c r="L445" s="20"/>
      <c r="M445" s="20"/>
      <c r="N445" s="20"/>
      <c r="O445" s="21" t="str">
        <f aca="false">IF(COUNTA(B445:N445)=0,"",IF(COUNTA(B445,E445,F445,G445,H445)&lt;5,"Missing info",IF(I445="Yes","Replay – not counted","Counted")))</f>
        <v/>
      </c>
      <c r="P445" s="21" t="str">
        <f aca="false">IF(OR(E445="",F445="",I445="Yes"),"",IF(COUNTIFS($E$6:E445,E445,$F$6:F445,F445)&gt;1,"Same room listed above – replay?",IF(AND(K445="Yes",N445=""),"Borderline – describe it in Notes","")))</f>
        <v/>
      </c>
      <c r="Q445" s="22" t="str">
        <f aca="false">IF(F445="","",IF(COUNTIF($F$6:F445,F445)=1,1,0))</f>
        <v/>
      </c>
      <c r="R445" s="22" t="str">
        <f aca="false">IF(H445="","",IF(COUNTIF($H$6:H445,H445)=1,1,0))</f>
        <v/>
      </c>
    </row>
    <row r="446" customFormat="false" ht="15" hidden="false" customHeight="false" outlineLevel="0" collapsed="false">
      <c r="A446" s="19" t="str">
        <f aca="false">IF(COUNTA(B446:N446)=0,"",ROW()-5)</f>
        <v/>
      </c>
      <c r="B446" s="11"/>
      <c r="C446" s="20"/>
      <c r="D446" s="11"/>
      <c r="E446" s="20"/>
      <c r="F446" s="20"/>
      <c r="G446" s="20"/>
      <c r="H446" s="20"/>
      <c r="I446" s="11"/>
      <c r="J446" s="11"/>
      <c r="K446" s="11"/>
      <c r="L446" s="20"/>
      <c r="M446" s="20"/>
      <c r="N446" s="20"/>
      <c r="O446" s="21" t="str">
        <f aca="false">IF(COUNTA(B446:N446)=0,"",IF(COUNTA(B446,E446,F446,G446,H446)&lt;5,"Missing info",IF(I446="Yes","Replay – not counted","Counted")))</f>
        <v/>
      </c>
      <c r="P446" s="21" t="str">
        <f aca="false">IF(OR(E446="",F446="",I446="Yes"),"",IF(COUNTIFS($E$6:E446,E446,$F$6:F446,F446)&gt;1,"Same room listed above – replay?",IF(AND(K446="Yes",N446=""),"Borderline – describe it in Notes","")))</f>
        <v/>
      </c>
      <c r="Q446" s="22" t="str">
        <f aca="false">IF(F446="","",IF(COUNTIF($F$6:F446,F446)=1,1,0))</f>
        <v/>
      </c>
      <c r="R446" s="22" t="str">
        <f aca="false">IF(H446="","",IF(COUNTIF($H$6:H446,H446)=1,1,0))</f>
        <v/>
      </c>
    </row>
    <row r="447" customFormat="false" ht="15" hidden="false" customHeight="false" outlineLevel="0" collapsed="false">
      <c r="A447" s="19" t="str">
        <f aca="false">IF(COUNTA(B447:N447)=0,"",ROW()-5)</f>
        <v/>
      </c>
      <c r="B447" s="11"/>
      <c r="C447" s="20"/>
      <c r="D447" s="11"/>
      <c r="E447" s="20"/>
      <c r="F447" s="20"/>
      <c r="G447" s="20"/>
      <c r="H447" s="20"/>
      <c r="I447" s="11"/>
      <c r="J447" s="11"/>
      <c r="K447" s="11"/>
      <c r="L447" s="20"/>
      <c r="M447" s="20"/>
      <c r="N447" s="20"/>
      <c r="O447" s="21" t="str">
        <f aca="false">IF(COUNTA(B447:N447)=0,"",IF(COUNTA(B447,E447,F447,G447,H447)&lt;5,"Missing info",IF(I447="Yes","Replay – not counted","Counted")))</f>
        <v/>
      </c>
      <c r="P447" s="21" t="str">
        <f aca="false">IF(OR(E447="",F447="",I447="Yes"),"",IF(COUNTIFS($E$6:E447,E447,$F$6:F447,F447)&gt;1,"Same room listed above – replay?",IF(AND(K447="Yes",N447=""),"Borderline – describe it in Notes","")))</f>
        <v/>
      </c>
      <c r="Q447" s="22" t="str">
        <f aca="false">IF(F447="","",IF(COUNTIF($F$6:F447,F447)=1,1,0))</f>
        <v/>
      </c>
      <c r="R447" s="22" t="str">
        <f aca="false">IF(H447="","",IF(COUNTIF($H$6:H447,H447)=1,1,0))</f>
        <v/>
      </c>
    </row>
    <row r="448" customFormat="false" ht="15" hidden="false" customHeight="false" outlineLevel="0" collapsed="false">
      <c r="A448" s="19" t="str">
        <f aca="false">IF(COUNTA(B448:N448)=0,"",ROW()-5)</f>
        <v/>
      </c>
      <c r="B448" s="11"/>
      <c r="C448" s="20"/>
      <c r="D448" s="11"/>
      <c r="E448" s="20"/>
      <c r="F448" s="20"/>
      <c r="G448" s="20"/>
      <c r="H448" s="20"/>
      <c r="I448" s="11"/>
      <c r="J448" s="11"/>
      <c r="K448" s="11"/>
      <c r="L448" s="20"/>
      <c r="M448" s="20"/>
      <c r="N448" s="20"/>
      <c r="O448" s="21" t="str">
        <f aca="false">IF(COUNTA(B448:N448)=0,"",IF(COUNTA(B448,E448,F448,G448,H448)&lt;5,"Missing info",IF(I448="Yes","Replay – not counted","Counted")))</f>
        <v/>
      </c>
      <c r="P448" s="21" t="str">
        <f aca="false">IF(OR(E448="",F448="",I448="Yes"),"",IF(COUNTIFS($E$6:E448,E448,$F$6:F448,F448)&gt;1,"Same room listed above – replay?",IF(AND(K448="Yes",N448=""),"Borderline – describe it in Notes","")))</f>
        <v/>
      </c>
      <c r="Q448" s="22" t="str">
        <f aca="false">IF(F448="","",IF(COUNTIF($F$6:F448,F448)=1,1,0))</f>
        <v/>
      </c>
      <c r="R448" s="22" t="str">
        <f aca="false">IF(H448="","",IF(COUNTIF($H$6:H448,H448)=1,1,0))</f>
        <v/>
      </c>
    </row>
    <row r="449" customFormat="false" ht="15" hidden="false" customHeight="false" outlineLevel="0" collapsed="false">
      <c r="A449" s="19" t="str">
        <f aca="false">IF(COUNTA(B449:N449)=0,"",ROW()-5)</f>
        <v/>
      </c>
      <c r="B449" s="11"/>
      <c r="C449" s="20"/>
      <c r="D449" s="11"/>
      <c r="E449" s="20"/>
      <c r="F449" s="20"/>
      <c r="G449" s="20"/>
      <c r="H449" s="20"/>
      <c r="I449" s="11"/>
      <c r="J449" s="11"/>
      <c r="K449" s="11"/>
      <c r="L449" s="20"/>
      <c r="M449" s="20"/>
      <c r="N449" s="20"/>
      <c r="O449" s="21" t="str">
        <f aca="false">IF(COUNTA(B449:N449)=0,"",IF(COUNTA(B449,E449,F449,G449,H449)&lt;5,"Missing info",IF(I449="Yes","Replay – not counted","Counted")))</f>
        <v/>
      </c>
      <c r="P449" s="21" t="str">
        <f aca="false">IF(OR(E449="",F449="",I449="Yes"),"",IF(COUNTIFS($E$6:E449,E449,$F$6:F449,F449)&gt;1,"Same room listed above – replay?",IF(AND(K449="Yes",N449=""),"Borderline – describe it in Notes","")))</f>
        <v/>
      </c>
      <c r="Q449" s="22" t="str">
        <f aca="false">IF(F449="","",IF(COUNTIF($F$6:F449,F449)=1,1,0))</f>
        <v/>
      </c>
      <c r="R449" s="22" t="str">
        <f aca="false">IF(H449="","",IF(COUNTIF($H$6:H449,H449)=1,1,0))</f>
        <v/>
      </c>
    </row>
    <row r="450" customFormat="false" ht="15" hidden="false" customHeight="false" outlineLevel="0" collapsed="false">
      <c r="A450" s="19" t="str">
        <f aca="false">IF(COUNTA(B450:N450)=0,"",ROW()-5)</f>
        <v/>
      </c>
      <c r="B450" s="11"/>
      <c r="C450" s="20"/>
      <c r="D450" s="11"/>
      <c r="E450" s="20"/>
      <c r="F450" s="20"/>
      <c r="G450" s="20"/>
      <c r="H450" s="20"/>
      <c r="I450" s="11"/>
      <c r="J450" s="11"/>
      <c r="K450" s="11"/>
      <c r="L450" s="20"/>
      <c r="M450" s="20"/>
      <c r="N450" s="20"/>
      <c r="O450" s="21" t="str">
        <f aca="false">IF(COUNTA(B450:N450)=0,"",IF(COUNTA(B450,E450,F450,G450,H450)&lt;5,"Missing info",IF(I450="Yes","Replay – not counted","Counted")))</f>
        <v/>
      </c>
      <c r="P450" s="21" t="str">
        <f aca="false">IF(OR(E450="",F450="",I450="Yes"),"",IF(COUNTIFS($E$6:E450,E450,$F$6:F450,F450)&gt;1,"Same room listed above – replay?",IF(AND(K450="Yes",N450=""),"Borderline – describe it in Notes","")))</f>
        <v/>
      </c>
      <c r="Q450" s="22" t="str">
        <f aca="false">IF(F450="","",IF(COUNTIF($F$6:F450,F450)=1,1,0))</f>
        <v/>
      </c>
      <c r="R450" s="22" t="str">
        <f aca="false">IF(H450="","",IF(COUNTIF($H$6:H450,H450)=1,1,0))</f>
        <v/>
      </c>
    </row>
    <row r="451" customFormat="false" ht="15" hidden="false" customHeight="false" outlineLevel="0" collapsed="false">
      <c r="A451" s="19" t="str">
        <f aca="false">IF(COUNTA(B451:N451)=0,"",ROW()-5)</f>
        <v/>
      </c>
      <c r="B451" s="11"/>
      <c r="C451" s="20"/>
      <c r="D451" s="11"/>
      <c r="E451" s="20"/>
      <c r="F451" s="20"/>
      <c r="G451" s="20"/>
      <c r="H451" s="20"/>
      <c r="I451" s="11"/>
      <c r="J451" s="11"/>
      <c r="K451" s="11"/>
      <c r="L451" s="20"/>
      <c r="M451" s="20"/>
      <c r="N451" s="20"/>
      <c r="O451" s="21" t="str">
        <f aca="false">IF(COUNTA(B451:N451)=0,"",IF(COUNTA(B451,E451,F451,G451,H451)&lt;5,"Missing info",IF(I451="Yes","Replay – not counted","Counted")))</f>
        <v/>
      </c>
      <c r="P451" s="21" t="str">
        <f aca="false">IF(OR(E451="",F451="",I451="Yes"),"",IF(COUNTIFS($E$6:E451,E451,$F$6:F451,F451)&gt;1,"Same room listed above – replay?",IF(AND(K451="Yes",N451=""),"Borderline – describe it in Notes","")))</f>
        <v/>
      </c>
      <c r="Q451" s="22" t="str">
        <f aca="false">IF(F451="","",IF(COUNTIF($F$6:F451,F451)=1,1,0))</f>
        <v/>
      </c>
      <c r="R451" s="22" t="str">
        <f aca="false">IF(H451="","",IF(COUNTIF($H$6:H451,H451)=1,1,0))</f>
        <v/>
      </c>
    </row>
    <row r="452" customFormat="false" ht="15" hidden="false" customHeight="false" outlineLevel="0" collapsed="false">
      <c r="A452" s="19" t="str">
        <f aca="false">IF(COUNTA(B452:N452)=0,"",ROW()-5)</f>
        <v/>
      </c>
      <c r="B452" s="11"/>
      <c r="C452" s="20"/>
      <c r="D452" s="11"/>
      <c r="E452" s="20"/>
      <c r="F452" s="20"/>
      <c r="G452" s="20"/>
      <c r="H452" s="20"/>
      <c r="I452" s="11"/>
      <c r="J452" s="11"/>
      <c r="K452" s="11"/>
      <c r="L452" s="20"/>
      <c r="M452" s="20"/>
      <c r="N452" s="20"/>
      <c r="O452" s="21" t="str">
        <f aca="false">IF(COUNTA(B452:N452)=0,"",IF(COUNTA(B452,E452,F452,G452,H452)&lt;5,"Missing info",IF(I452="Yes","Replay – not counted","Counted")))</f>
        <v/>
      </c>
      <c r="P452" s="21" t="str">
        <f aca="false">IF(OR(E452="",F452="",I452="Yes"),"",IF(COUNTIFS($E$6:E452,E452,$F$6:F452,F452)&gt;1,"Same room listed above – replay?",IF(AND(K452="Yes",N452=""),"Borderline – describe it in Notes","")))</f>
        <v/>
      </c>
      <c r="Q452" s="22" t="str">
        <f aca="false">IF(F452="","",IF(COUNTIF($F$6:F452,F452)=1,1,0))</f>
        <v/>
      </c>
      <c r="R452" s="22" t="str">
        <f aca="false">IF(H452="","",IF(COUNTIF($H$6:H452,H452)=1,1,0))</f>
        <v/>
      </c>
    </row>
    <row r="453" customFormat="false" ht="15" hidden="false" customHeight="false" outlineLevel="0" collapsed="false">
      <c r="A453" s="19" t="str">
        <f aca="false">IF(COUNTA(B453:N453)=0,"",ROW()-5)</f>
        <v/>
      </c>
      <c r="B453" s="11"/>
      <c r="C453" s="20"/>
      <c r="D453" s="11"/>
      <c r="E453" s="20"/>
      <c r="F453" s="20"/>
      <c r="G453" s="20"/>
      <c r="H453" s="20"/>
      <c r="I453" s="11"/>
      <c r="J453" s="11"/>
      <c r="K453" s="11"/>
      <c r="L453" s="20"/>
      <c r="M453" s="20"/>
      <c r="N453" s="20"/>
      <c r="O453" s="21" t="str">
        <f aca="false">IF(COUNTA(B453:N453)=0,"",IF(COUNTA(B453,E453,F453,G453,H453)&lt;5,"Missing info",IF(I453="Yes","Replay – not counted","Counted")))</f>
        <v/>
      </c>
      <c r="P453" s="21" t="str">
        <f aca="false">IF(OR(E453="",F453="",I453="Yes"),"",IF(COUNTIFS($E$6:E453,E453,$F$6:F453,F453)&gt;1,"Same room listed above – replay?",IF(AND(K453="Yes",N453=""),"Borderline – describe it in Notes","")))</f>
        <v/>
      </c>
      <c r="Q453" s="22" t="str">
        <f aca="false">IF(F453="","",IF(COUNTIF($F$6:F453,F453)=1,1,0))</f>
        <v/>
      </c>
      <c r="R453" s="22" t="str">
        <f aca="false">IF(H453="","",IF(COUNTIF($H$6:H453,H453)=1,1,0))</f>
        <v/>
      </c>
    </row>
    <row r="454" customFormat="false" ht="15" hidden="false" customHeight="false" outlineLevel="0" collapsed="false">
      <c r="A454" s="19" t="str">
        <f aca="false">IF(COUNTA(B454:N454)=0,"",ROW()-5)</f>
        <v/>
      </c>
      <c r="B454" s="11"/>
      <c r="C454" s="20"/>
      <c r="D454" s="11"/>
      <c r="E454" s="20"/>
      <c r="F454" s="20"/>
      <c r="G454" s="20"/>
      <c r="H454" s="20"/>
      <c r="I454" s="11"/>
      <c r="J454" s="11"/>
      <c r="K454" s="11"/>
      <c r="L454" s="20"/>
      <c r="M454" s="20"/>
      <c r="N454" s="20"/>
      <c r="O454" s="21" t="str">
        <f aca="false">IF(COUNTA(B454:N454)=0,"",IF(COUNTA(B454,E454,F454,G454,H454)&lt;5,"Missing info",IF(I454="Yes","Replay – not counted","Counted")))</f>
        <v/>
      </c>
      <c r="P454" s="21" t="str">
        <f aca="false">IF(OR(E454="",F454="",I454="Yes"),"",IF(COUNTIFS($E$6:E454,E454,$F$6:F454,F454)&gt;1,"Same room listed above – replay?",IF(AND(K454="Yes",N454=""),"Borderline – describe it in Notes","")))</f>
        <v/>
      </c>
      <c r="Q454" s="22" t="str">
        <f aca="false">IF(F454="","",IF(COUNTIF($F$6:F454,F454)=1,1,0))</f>
        <v/>
      </c>
      <c r="R454" s="22" t="str">
        <f aca="false">IF(H454="","",IF(COUNTIF($H$6:H454,H454)=1,1,0))</f>
        <v/>
      </c>
    </row>
    <row r="455" customFormat="false" ht="15" hidden="false" customHeight="false" outlineLevel="0" collapsed="false">
      <c r="A455" s="19" t="str">
        <f aca="false">IF(COUNTA(B455:N455)=0,"",ROW()-5)</f>
        <v/>
      </c>
      <c r="B455" s="11"/>
      <c r="C455" s="20"/>
      <c r="D455" s="11"/>
      <c r="E455" s="20"/>
      <c r="F455" s="20"/>
      <c r="G455" s="20"/>
      <c r="H455" s="20"/>
      <c r="I455" s="11"/>
      <c r="J455" s="11"/>
      <c r="K455" s="11"/>
      <c r="L455" s="20"/>
      <c r="M455" s="20"/>
      <c r="N455" s="20"/>
      <c r="O455" s="21" t="str">
        <f aca="false">IF(COUNTA(B455:N455)=0,"",IF(COUNTA(B455,E455,F455,G455,H455)&lt;5,"Missing info",IF(I455="Yes","Replay – not counted","Counted")))</f>
        <v/>
      </c>
      <c r="P455" s="21" t="str">
        <f aca="false">IF(OR(E455="",F455="",I455="Yes"),"",IF(COUNTIFS($E$6:E455,E455,$F$6:F455,F455)&gt;1,"Same room listed above – replay?",IF(AND(K455="Yes",N455=""),"Borderline – describe it in Notes","")))</f>
        <v/>
      </c>
      <c r="Q455" s="22" t="str">
        <f aca="false">IF(F455="","",IF(COUNTIF($F$6:F455,F455)=1,1,0))</f>
        <v/>
      </c>
      <c r="R455" s="22" t="str">
        <f aca="false">IF(H455="","",IF(COUNTIF($H$6:H455,H455)=1,1,0))</f>
        <v/>
      </c>
    </row>
    <row r="456" customFormat="false" ht="15" hidden="false" customHeight="false" outlineLevel="0" collapsed="false">
      <c r="A456" s="19" t="str">
        <f aca="false">IF(COUNTA(B456:N456)=0,"",ROW()-5)</f>
        <v/>
      </c>
      <c r="B456" s="11"/>
      <c r="C456" s="20"/>
      <c r="D456" s="11"/>
      <c r="E456" s="20"/>
      <c r="F456" s="20"/>
      <c r="G456" s="20"/>
      <c r="H456" s="20"/>
      <c r="I456" s="11"/>
      <c r="J456" s="11"/>
      <c r="K456" s="11"/>
      <c r="L456" s="20"/>
      <c r="M456" s="20"/>
      <c r="N456" s="20"/>
      <c r="O456" s="21" t="str">
        <f aca="false">IF(COUNTA(B456:N456)=0,"",IF(COUNTA(B456,E456,F456,G456,H456)&lt;5,"Missing info",IF(I456="Yes","Replay – not counted","Counted")))</f>
        <v/>
      </c>
      <c r="P456" s="21" t="str">
        <f aca="false">IF(OR(E456="",F456="",I456="Yes"),"",IF(COUNTIFS($E$6:E456,E456,$F$6:F456,F456)&gt;1,"Same room listed above – replay?",IF(AND(K456="Yes",N456=""),"Borderline – describe it in Notes","")))</f>
        <v/>
      </c>
      <c r="Q456" s="22" t="str">
        <f aca="false">IF(F456="","",IF(COUNTIF($F$6:F456,F456)=1,1,0))</f>
        <v/>
      </c>
      <c r="R456" s="22" t="str">
        <f aca="false">IF(H456="","",IF(COUNTIF($H$6:H456,H456)=1,1,0))</f>
        <v/>
      </c>
    </row>
    <row r="457" customFormat="false" ht="15" hidden="false" customHeight="false" outlineLevel="0" collapsed="false">
      <c r="A457" s="19" t="str">
        <f aca="false">IF(COUNTA(B457:N457)=0,"",ROW()-5)</f>
        <v/>
      </c>
      <c r="B457" s="11"/>
      <c r="C457" s="20"/>
      <c r="D457" s="11"/>
      <c r="E457" s="20"/>
      <c r="F457" s="20"/>
      <c r="G457" s="20"/>
      <c r="H457" s="20"/>
      <c r="I457" s="11"/>
      <c r="J457" s="11"/>
      <c r="K457" s="11"/>
      <c r="L457" s="20"/>
      <c r="M457" s="20"/>
      <c r="N457" s="20"/>
      <c r="O457" s="21" t="str">
        <f aca="false">IF(COUNTA(B457:N457)=0,"",IF(COUNTA(B457,E457,F457,G457,H457)&lt;5,"Missing info",IF(I457="Yes","Replay – not counted","Counted")))</f>
        <v/>
      </c>
      <c r="P457" s="21" t="str">
        <f aca="false">IF(OR(E457="",F457="",I457="Yes"),"",IF(COUNTIFS($E$6:E457,E457,$F$6:F457,F457)&gt;1,"Same room listed above – replay?",IF(AND(K457="Yes",N457=""),"Borderline – describe it in Notes","")))</f>
        <v/>
      </c>
      <c r="Q457" s="22" t="str">
        <f aca="false">IF(F457="","",IF(COUNTIF($F$6:F457,F457)=1,1,0))</f>
        <v/>
      </c>
      <c r="R457" s="22" t="str">
        <f aca="false">IF(H457="","",IF(COUNTIF($H$6:H457,H457)=1,1,0))</f>
        <v/>
      </c>
    </row>
    <row r="458" customFormat="false" ht="15" hidden="false" customHeight="false" outlineLevel="0" collapsed="false">
      <c r="A458" s="19" t="str">
        <f aca="false">IF(COUNTA(B458:N458)=0,"",ROW()-5)</f>
        <v/>
      </c>
      <c r="B458" s="11"/>
      <c r="C458" s="20"/>
      <c r="D458" s="11"/>
      <c r="E458" s="20"/>
      <c r="F458" s="20"/>
      <c r="G458" s="20"/>
      <c r="H458" s="20"/>
      <c r="I458" s="11"/>
      <c r="J458" s="11"/>
      <c r="K458" s="11"/>
      <c r="L458" s="20"/>
      <c r="M458" s="20"/>
      <c r="N458" s="20"/>
      <c r="O458" s="21" t="str">
        <f aca="false">IF(COUNTA(B458:N458)=0,"",IF(COUNTA(B458,E458,F458,G458,H458)&lt;5,"Missing info",IF(I458="Yes","Replay – not counted","Counted")))</f>
        <v/>
      </c>
      <c r="P458" s="21" t="str">
        <f aca="false">IF(OR(E458="",F458="",I458="Yes"),"",IF(COUNTIFS($E$6:E458,E458,$F$6:F458,F458)&gt;1,"Same room listed above – replay?",IF(AND(K458="Yes",N458=""),"Borderline – describe it in Notes","")))</f>
        <v/>
      </c>
      <c r="Q458" s="22" t="str">
        <f aca="false">IF(F458="","",IF(COUNTIF($F$6:F458,F458)=1,1,0))</f>
        <v/>
      </c>
      <c r="R458" s="22" t="str">
        <f aca="false">IF(H458="","",IF(COUNTIF($H$6:H458,H458)=1,1,0))</f>
        <v/>
      </c>
    </row>
    <row r="459" customFormat="false" ht="15" hidden="false" customHeight="false" outlineLevel="0" collapsed="false">
      <c r="A459" s="19" t="str">
        <f aca="false">IF(COUNTA(B459:N459)=0,"",ROW()-5)</f>
        <v/>
      </c>
      <c r="B459" s="11"/>
      <c r="C459" s="20"/>
      <c r="D459" s="11"/>
      <c r="E459" s="20"/>
      <c r="F459" s="20"/>
      <c r="G459" s="20"/>
      <c r="H459" s="20"/>
      <c r="I459" s="11"/>
      <c r="J459" s="11"/>
      <c r="K459" s="11"/>
      <c r="L459" s="20"/>
      <c r="M459" s="20"/>
      <c r="N459" s="20"/>
      <c r="O459" s="21" t="str">
        <f aca="false">IF(COUNTA(B459:N459)=0,"",IF(COUNTA(B459,E459,F459,G459,H459)&lt;5,"Missing info",IF(I459="Yes","Replay – not counted","Counted")))</f>
        <v/>
      </c>
      <c r="P459" s="21" t="str">
        <f aca="false">IF(OR(E459="",F459="",I459="Yes"),"",IF(COUNTIFS($E$6:E459,E459,$F$6:F459,F459)&gt;1,"Same room listed above – replay?",IF(AND(K459="Yes",N459=""),"Borderline – describe it in Notes","")))</f>
        <v/>
      </c>
      <c r="Q459" s="22" t="str">
        <f aca="false">IF(F459="","",IF(COUNTIF($F$6:F459,F459)=1,1,0))</f>
        <v/>
      </c>
      <c r="R459" s="22" t="str">
        <f aca="false">IF(H459="","",IF(COUNTIF($H$6:H459,H459)=1,1,0))</f>
        <v/>
      </c>
    </row>
    <row r="460" customFormat="false" ht="15" hidden="false" customHeight="false" outlineLevel="0" collapsed="false">
      <c r="A460" s="19" t="str">
        <f aca="false">IF(COUNTA(B460:N460)=0,"",ROW()-5)</f>
        <v/>
      </c>
      <c r="B460" s="11"/>
      <c r="C460" s="20"/>
      <c r="D460" s="11"/>
      <c r="E460" s="20"/>
      <c r="F460" s="20"/>
      <c r="G460" s="20"/>
      <c r="H460" s="20"/>
      <c r="I460" s="11"/>
      <c r="J460" s="11"/>
      <c r="K460" s="11"/>
      <c r="L460" s="20"/>
      <c r="M460" s="20"/>
      <c r="N460" s="20"/>
      <c r="O460" s="21" t="str">
        <f aca="false">IF(COUNTA(B460:N460)=0,"",IF(COUNTA(B460,E460,F460,G460,H460)&lt;5,"Missing info",IF(I460="Yes","Replay – not counted","Counted")))</f>
        <v/>
      </c>
      <c r="P460" s="21" t="str">
        <f aca="false">IF(OR(E460="",F460="",I460="Yes"),"",IF(COUNTIFS($E$6:E460,E460,$F$6:F460,F460)&gt;1,"Same room listed above – replay?",IF(AND(K460="Yes",N460=""),"Borderline – describe it in Notes","")))</f>
        <v/>
      </c>
      <c r="Q460" s="22" t="str">
        <f aca="false">IF(F460="","",IF(COUNTIF($F$6:F460,F460)=1,1,0))</f>
        <v/>
      </c>
      <c r="R460" s="22" t="str">
        <f aca="false">IF(H460="","",IF(COUNTIF($H$6:H460,H460)=1,1,0))</f>
        <v/>
      </c>
    </row>
    <row r="461" customFormat="false" ht="15" hidden="false" customHeight="false" outlineLevel="0" collapsed="false">
      <c r="A461" s="19" t="str">
        <f aca="false">IF(COUNTA(B461:N461)=0,"",ROW()-5)</f>
        <v/>
      </c>
      <c r="B461" s="11"/>
      <c r="C461" s="20"/>
      <c r="D461" s="11"/>
      <c r="E461" s="20"/>
      <c r="F461" s="20"/>
      <c r="G461" s="20"/>
      <c r="H461" s="20"/>
      <c r="I461" s="11"/>
      <c r="J461" s="11"/>
      <c r="K461" s="11"/>
      <c r="L461" s="20"/>
      <c r="M461" s="20"/>
      <c r="N461" s="20"/>
      <c r="O461" s="21" t="str">
        <f aca="false">IF(COUNTA(B461:N461)=0,"",IF(COUNTA(B461,E461,F461,G461,H461)&lt;5,"Missing info",IF(I461="Yes","Replay – not counted","Counted")))</f>
        <v/>
      </c>
      <c r="P461" s="21" t="str">
        <f aca="false">IF(OR(E461="",F461="",I461="Yes"),"",IF(COUNTIFS($E$6:E461,E461,$F$6:F461,F461)&gt;1,"Same room listed above – replay?",IF(AND(K461="Yes",N461=""),"Borderline – describe it in Notes","")))</f>
        <v/>
      </c>
      <c r="Q461" s="22" t="str">
        <f aca="false">IF(F461="","",IF(COUNTIF($F$6:F461,F461)=1,1,0))</f>
        <v/>
      </c>
      <c r="R461" s="22" t="str">
        <f aca="false">IF(H461="","",IF(COUNTIF($H$6:H461,H461)=1,1,0))</f>
        <v/>
      </c>
    </row>
    <row r="462" customFormat="false" ht="15" hidden="false" customHeight="false" outlineLevel="0" collapsed="false">
      <c r="A462" s="19" t="str">
        <f aca="false">IF(COUNTA(B462:N462)=0,"",ROW()-5)</f>
        <v/>
      </c>
      <c r="B462" s="11"/>
      <c r="C462" s="20"/>
      <c r="D462" s="11"/>
      <c r="E462" s="20"/>
      <c r="F462" s="20"/>
      <c r="G462" s="20"/>
      <c r="H462" s="20"/>
      <c r="I462" s="11"/>
      <c r="J462" s="11"/>
      <c r="K462" s="11"/>
      <c r="L462" s="20"/>
      <c r="M462" s="20"/>
      <c r="N462" s="20"/>
      <c r="O462" s="21" t="str">
        <f aca="false">IF(COUNTA(B462:N462)=0,"",IF(COUNTA(B462,E462,F462,G462,H462)&lt;5,"Missing info",IF(I462="Yes","Replay – not counted","Counted")))</f>
        <v/>
      </c>
      <c r="P462" s="21" t="str">
        <f aca="false">IF(OR(E462="",F462="",I462="Yes"),"",IF(COUNTIFS($E$6:E462,E462,$F$6:F462,F462)&gt;1,"Same room listed above – replay?",IF(AND(K462="Yes",N462=""),"Borderline – describe it in Notes","")))</f>
        <v/>
      </c>
      <c r="Q462" s="22" t="str">
        <f aca="false">IF(F462="","",IF(COUNTIF($F$6:F462,F462)=1,1,0))</f>
        <v/>
      </c>
      <c r="R462" s="22" t="str">
        <f aca="false">IF(H462="","",IF(COUNTIF($H$6:H462,H462)=1,1,0))</f>
        <v/>
      </c>
    </row>
    <row r="463" customFormat="false" ht="15" hidden="false" customHeight="false" outlineLevel="0" collapsed="false">
      <c r="A463" s="19" t="str">
        <f aca="false">IF(COUNTA(B463:N463)=0,"",ROW()-5)</f>
        <v/>
      </c>
      <c r="B463" s="11"/>
      <c r="C463" s="20"/>
      <c r="D463" s="11"/>
      <c r="E463" s="20"/>
      <c r="F463" s="20"/>
      <c r="G463" s="20"/>
      <c r="H463" s="20"/>
      <c r="I463" s="11"/>
      <c r="J463" s="11"/>
      <c r="K463" s="11"/>
      <c r="L463" s="20"/>
      <c r="M463" s="20"/>
      <c r="N463" s="20"/>
      <c r="O463" s="21" t="str">
        <f aca="false">IF(COUNTA(B463:N463)=0,"",IF(COUNTA(B463,E463,F463,G463,H463)&lt;5,"Missing info",IF(I463="Yes","Replay – not counted","Counted")))</f>
        <v/>
      </c>
      <c r="P463" s="21" t="str">
        <f aca="false">IF(OR(E463="",F463="",I463="Yes"),"",IF(COUNTIFS($E$6:E463,E463,$F$6:F463,F463)&gt;1,"Same room listed above – replay?",IF(AND(K463="Yes",N463=""),"Borderline – describe it in Notes","")))</f>
        <v/>
      </c>
      <c r="Q463" s="22" t="str">
        <f aca="false">IF(F463="","",IF(COUNTIF($F$6:F463,F463)=1,1,0))</f>
        <v/>
      </c>
      <c r="R463" s="22" t="str">
        <f aca="false">IF(H463="","",IF(COUNTIF($H$6:H463,H463)=1,1,0))</f>
        <v/>
      </c>
    </row>
    <row r="464" customFormat="false" ht="15" hidden="false" customHeight="false" outlineLevel="0" collapsed="false">
      <c r="A464" s="19" t="str">
        <f aca="false">IF(COUNTA(B464:N464)=0,"",ROW()-5)</f>
        <v/>
      </c>
      <c r="B464" s="11"/>
      <c r="C464" s="20"/>
      <c r="D464" s="11"/>
      <c r="E464" s="20"/>
      <c r="F464" s="20"/>
      <c r="G464" s="20"/>
      <c r="H464" s="20"/>
      <c r="I464" s="11"/>
      <c r="J464" s="11"/>
      <c r="K464" s="11"/>
      <c r="L464" s="20"/>
      <c r="M464" s="20"/>
      <c r="N464" s="20"/>
      <c r="O464" s="21" t="str">
        <f aca="false">IF(COUNTA(B464:N464)=0,"",IF(COUNTA(B464,E464,F464,G464,H464)&lt;5,"Missing info",IF(I464="Yes","Replay – not counted","Counted")))</f>
        <v/>
      </c>
      <c r="P464" s="21" t="str">
        <f aca="false">IF(OR(E464="",F464="",I464="Yes"),"",IF(COUNTIFS($E$6:E464,E464,$F$6:F464,F464)&gt;1,"Same room listed above – replay?",IF(AND(K464="Yes",N464=""),"Borderline – describe it in Notes","")))</f>
        <v/>
      </c>
      <c r="Q464" s="22" t="str">
        <f aca="false">IF(F464="","",IF(COUNTIF($F$6:F464,F464)=1,1,0))</f>
        <v/>
      </c>
      <c r="R464" s="22" t="str">
        <f aca="false">IF(H464="","",IF(COUNTIF($H$6:H464,H464)=1,1,0))</f>
        <v/>
      </c>
    </row>
    <row r="465" customFormat="false" ht="15" hidden="false" customHeight="false" outlineLevel="0" collapsed="false">
      <c r="A465" s="19" t="str">
        <f aca="false">IF(COUNTA(B465:N465)=0,"",ROW()-5)</f>
        <v/>
      </c>
      <c r="B465" s="11"/>
      <c r="C465" s="20"/>
      <c r="D465" s="11"/>
      <c r="E465" s="20"/>
      <c r="F465" s="20"/>
      <c r="G465" s="20"/>
      <c r="H465" s="20"/>
      <c r="I465" s="11"/>
      <c r="J465" s="11"/>
      <c r="K465" s="11"/>
      <c r="L465" s="20"/>
      <c r="M465" s="20"/>
      <c r="N465" s="20"/>
      <c r="O465" s="21" t="str">
        <f aca="false">IF(COUNTA(B465:N465)=0,"",IF(COUNTA(B465,E465,F465,G465,H465)&lt;5,"Missing info",IF(I465="Yes","Replay – not counted","Counted")))</f>
        <v/>
      </c>
      <c r="P465" s="21" t="str">
        <f aca="false">IF(OR(E465="",F465="",I465="Yes"),"",IF(COUNTIFS($E$6:E465,E465,$F$6:F465,F465)&gt;1,"Same room listed above – replay?",IF(AND(K465="Yes",N465=""),"Borderline – describe it in Notes","")))</f>
        <v/>
      </c>
      <c r="Q465" s="22" t="str">
        <f aca="false">IF(F465="","",IF(COUNTIF($F$6:F465,F465)=1,1,0))</f>
        <v/>
      </c>
      <c r="R465" s="22" t="str">
        <f aca="false">IF(H465="","",IF(COUNTIF($H$6:H465,H465)=1,1,0))</f>
        <v/>
      </c>
    </row>
    <row r="466" customFormat="false" ht="15" hidden="false" customHeight="false" outlineLevel="0" collapsed="false">
      <c r="A466" s="19" t="str">
        <f aca="false">IF(COUNTA(B466:N466)=0,"",ROW()-5)</f>
        <v/>
      </c>
      <c r="B466" s="11"/>
      <c r="C466" s="20"/>
      <c r="D466" s="11"/>
      <c r="E466" s="20"/>
      <c r="F466" s="20"/>
      <c r="G466" s="20"/>
      <c r="H466" s="20"/>
      <c r="I466" s="11"/>
      <c r="J466" s="11"/>
      <c r="K466" s="11"/>
      <c r="L466" s="20"/>
      <c r="M466" s="20"/>
      <c r="N466" s="20"/>
      <c r="O466" s="21" t="str">
        <f aca="false">IF(COUNTA(B466:N466)=0,"",IF(COUNTA(B466,E466,F466,G466,H466)&lt;5,"Missing info",IF(I466="Yes","Replay – not counted","Counted")))</f>
        <v/>
      </c>
      <c r="P466" s="21" t="str">
        <f aca="false">IF(OR(E466="",F466="",I466="Yes"),"",IF(COUNTIFS($E$6:E466,E466,$F$6:F466,F466)&gt;1,"Same room listed above – replay?",IF(AND(K466="Yes",N466=""),"Borderline – describe it in Notes","")))</f>
        <v/>
      </c>
      <c r="Q466" s="22" t="str">
        <f aca="false">IF(F466="","",IF(COUNTIF($F$6:F466,F466)=1,1,0))</f>
        <v/>
      </c>
      <c r="R466" s="22" t="str">
        <f aca="false">IF(H466="","",IF(COUNTIF($H$6:H466,H466)=1,1,0))</f>
        <v/>
      </c>
    </row>
    <row r="467" customFormat="false" ht="15" hidden="false" customHeight="false" outlineLevel="0" collapsed="false">
      <c r="A467" s="19" t="str">
        <f aca="false">IF(COUNTA(B467:N467)=0,"",ROW()-5)</f>
        <v/>
      </c>
      <c r="B467" s="11"/>
      <c r="C467" s="20"/>
      <c r="D467" s="11"/>
      <c r="E467" s="20"/>
      <c r="F467" s="20"/>
      <c r="G467" s="20"/>
      <c r="H467" s="20"/>
      <c r="I467" s="11"/>
      <c r="J467" s="11"/>
      <c r="K467" s="11"/>
      <c r="L467" s="20"/>
      <c r="M467" s="20"/>
      <c r="N467" s="20"/>
      <c r="O467" s="21" t="str">
        <f aca="false">IF(COUNTA(B467:N467)=0,"",IF(COUNTA(B467,E467,F467,G467,H467)&lt;5,"Missing info",IF(I467="Yes","Replay – not counted","Counted")))</f>
        <v/>
      </c>
      <c r="P467" s="21" t="str">
        <f aca="false">IF(OR(E467="",F467="",I467="Yes"),"",IF(COUNTIFS($E$6:E467,E467,$F$6:F467,F467)&gt;1,"Same room listed above – replay?",IF(AND(K467="Yes",N467=""),"Borderline – describe it in Notes","")))</f>
        <v/>
      </c>
      <c r="Q467" s="22" t="str">
        <f aca="false">IF(F467="","",IF(COUNTIF($F$6:F467,F467)=1,1,0))</f>
        <v/>
      </c>
      <c r="R467" s="22" t="str">
        <f aca="false">IF(H467="","",IF(COUNTIF($H$6:H467,H467)=1,1,0))</f>
        <v/>
      </c>
    </row>
    <row r="468" customFormat="false" ht="15" hidden="false" customHeight="false" outlineLevel="0" collapsed="false">
      <c r="A468" s="19" t="str">
        <f aca="false">IF(COUNTA(B468:N468)=0,"",ROW()-5)</f>
        <v/>
      </c>
      <c r="B468" s="11"/>
      <c r="C468" s="20"/>
      <c r="D468" s="11"/>
      <c r="E468" s="20"/>
      <c r="F468" s="20"/>
      <c r="G468" s="20"/>
      <c r="H468" s="20"/>
      <c r="I468" s="11"/>
      <c r="J468" s="11"/>
      <c r="K468" s="11"/>
      <c r="L468" s="20"/>
      <c r="M468" s="20"/>
      <c r="N468" s="20"/>
      <c r="O468" s="21" t="str">
        <f aca="false">IF(COUNTA(B468:N468)=0,"",IF(COUNTA(B468,E468,F468,G468,H468)&lt;5,"Missing info",IF(I468="Yes","Replay – not counted","Counted")))</f>
        <v/>
      </c>
      <c r="P468" s="21" t="str">
        <f aca="false">IF(OR(E468="",F468="",I468="Yes"),"",IF(COUNTIFS($E$6:E468,E468,$F$6:F468,F468)&gt;1,"Same room listed above – replay?",IF(AND(K468="Yes",N468=""),"Borderline – describe it in Notes","")))</f>
        <v/>
      </c>
      <c r="Q468" s="22" t="str">
        <f aca="false">IF(F468="","",IF(COUNTIF($F$6:F468,F468)=1,1,0))</f>
        <v/>
      </c>
      <c r="R468" s="22" t="str">
        <f aca="false">IF(H468="","",IF(COUNTIF($H$6:H468,H468)=1,1,0))</f>
        <v/>
      </c>
    </row>
    <row r="469" customFormat="false" ht="15" hidden="false" customHeight="false" outlineLevel="0" collapsed="false">
      <c r="A469" s="19" t="str">
        <f aca="false">IF(COUNTA(B469:N469)=0,"",ROW()-5)</f>
        <v/>
      </c>
      <c r="B469" s="11"/>
      <c r="C469" s="20"/>
      <c r="D469" s="11"/>
      <c r="E469" s="20"/>
      <c r="F469" s="20"/>
      <c r="G469" s="20"/>
      <c r="H469" s="20"/>
      <c r="I469" s="11"/>
      <c r="J469" s="11"/>
      <c r="K469" s="11"/>
      <c r="L469" s="20"/>
      <c r="M469" s="20"/>
      <c r="N469" s="20"/>
      <c r="O469" s="21" t="str">
        <f aca="false">IF(COUNTA(B469:N469)=0,"",IF(COUNTA(B469,E469,F469,G469,H469)&lt;5,"Missing info",IF(I469="Yes","Replay – not counted","Counted")))</f>
        <v/>
      </c>
      <c r="P469" s="21" t="str">
        <f aca="false">IF(OR(E469="",F469="",I469="Yes"),"",IF(COUNTIFS($E$6:E469,E469,$F$6:F469,F469)&gt;1,"Same room listed above – replay?",IF(AND(K469="Yes",N469=""),"Borderline – describe it in Notes","")))</f>
        <v/>
      </c>
      <c r="Q469" s="22" t="str">
        <f aca="false">IF(F469="","",IF(COUNTIF($F$6:F469,F469)=1,1,0))</f>
        <v/>
      </c>
      <c r="R469" s="22" t="str">
        <f aca="false">IF(H469="","",IF(COUNTIF($H$6:H469,H469)=1,1,0))</f>
        <v/>
      </c>
    </row>
    <row r="470" customFormat="false" ht="15" hidden="false" customHeight="false" outlineLevel="0" collapsed="false">
      <c r="A470" s="19" t="str">
        <f aca="false">IF(COUNTA(B470:N470)=0,"",ROW()-5)</f>
        <v/>
      </c>
      <c r="B470" s="11"/>
      <c r="C470" s="20"/>
      <c r="D470" s="11"/>
      <c r="E470" s="20"/>
      <c r="F470" s="20"/>
      <c r="G470" s="20"/>
      <c r="H470" s="20"/>
      <c r="I470" s="11"/>
      <c r="J470" s="11"/>
      <c r="K470" s="11"/>
      <c r="L470" s="20"/>
      <c r="M470" s="20"/>
      <c r="N470" s="20"/>
      <c r="O470" s="21" t="str">
        <f aca="false">IF(COUNTA(B470:N470)=0,"",IF(COUNTA(B470,E470,F470,G470,H470)&lt;5,"Missing info",IF(I470="Yes","Replay – not counted","Counted")))</f>
        <v/>
      </c>
      <c r="P470" s="21" t="str">
        <f aca="false">IF(OR(E470="",F470="",I470="Yes"),"",IF(COUNTIFS($E$6:E470,E470,$F$6:F470,F470)&gt;1,"Same room listed above – replay?",IF(AND(K470="Yes",N470=""),"Borderline – describe it in Notes","")))</f>
        <v/>
      </c>
      <c r="Q470" s="22" t="str">
        <f aca="false">IF(F470="","",IF(COUNTIF($F$6:F470,F470)=1,1,0))</f>
        <v/>
      </c>
      <c r="R470" s="22" t="str">
        <f aca="false">IF(H470="","",IF(COUNTIF($H$6:H470,H470)=1,1,0))</f>
        <v/>
      </c>
    </row>
    <row r="471" customFormat="false" ht="15" hidden="false" customHeight="false" outlineLevel="0" collapsed="false">
      <c r="A471" s="19" t="str">
        <f aca="false">IF(COUNTA(B471:N471)=0,"",ROW()-5)</f>
        <v/>
      </c>
      <c r="B471" s="11"/>
      <c r="C471" s="20"/>
      <c r="D471" s="11"/>
      <c r="E471" s="20"/>
      <c r="F471" s="20"/>
      <c r="G471" s="20"/>
      <c r="H471" s="20"/>
      <c r="I471" s="11"/>
      <c r="J471" s="11"/>
      <c r="K471" s="11"/>
      <c r="L471" s="20"/>
      <c r="M471" s="20"/>
      <c r="N471" s="20"/>
      <c r="O471" s="21" t="str">
        <f aca="false">IF(COUNTA(B471:N471)=0,"",IF(COUNTA(B471,E471,F471,G471,H471)&lt;5,"Missing info",IF(I471="Yes","Replay – not counted","Counted")))</f>
        <v/>
      </c>
      <c r="P471" s="21" t="str">
        <f aca="false">IF(OR(E471="",F471="",I471="Yes"),"",IF(COUNTIFS($E$6:E471,E471,$F$6:F471,F471)&gt;1,"Same room listed above – replay?",IF(AND(K471="Yes",N471=""),"Borderline – describe it in Notes","")))</f>
        <v/>
      </c>
      <c r="Q471" s="22" t="str">
        <f aca="false">IF(F471="","",IF(COUNTIF($F$6:F471,F471)=1,1,0))</f>
        <v/>
      </c>
      <c r="R471" s="22" t="str">
        <f aca="false">IF(H471="","",IF(COUNTIF($H$6:H471,H471)=1,1,0))</f>
        <v/>
      </c>
    </row>
    <row r="472" customFormat="false" ht="15" hidden="false" customHeight="false" outlineLevel="0" collapsed="false">
      <c r="A472" s="19" t="str">
        <f aca="false">IF(COUNTA(B472:N472)=0,"",ROW()-5)</f>
        <v/>
      </c>
      <c r="B472" s="11"/>
      <c r="C472" s="20"/>
      <c r="D472" s="11"/>
      <c r="E472" s="20"/>
      <c r="F472" s="20"/>
      <c r="G472" s="20"/>
      <c r="H472" s="20"/>
      <c r="I472" s="11"/>
      <c r="J472" s="11"/>
      <c r="K472" s="11"/>
      <c r="L472" s="20"/>
      <c r="M472" s="20"/>
      <c r="N472" s="20"/>
      <c r="O472" s="21" t="str">
        <f aca="false">IF(COUNTA(B472:N472)=0,"",IF(COUNTA(B472,E472,F472,G472,H472)&lt;5,"Missing info",IF(I472="Yes","Replay – not counted","Counted")))</f>
        <v/>
      </c>
      <c r="P472" s="21" t="str">
        <f aca="false">IF(OR(E472="",F472="",I472="Yes"),"",IF(COUNTIFS($E$6:E472,E472,$F$6:F472,F472)&gt;1,"Same room listed above – replay?",IF(AND(K472="Yes",N472=""),"Borderline – describe it in Notes","")))</f>
        <v/>
      </c>
      <c r="Q472" s="22" t="str">
        <f aca="false">IF(F472="","",IF(COUNTIF($F$6:F472,F472)=1,1,0))</f>
        <v/>
      </c>
      <c r="R472" s="22" t="str">
        <f aca="false">IF(H472="","",IF(COUNTIF($H$6:H472,H472)=1,1,0))</f>
        <v/>
      </c>
    </row>
    <row r="473" customFormat="false" ht="15" hidden="false" customHeight="false" outlineLevel="0" collapsed="false">
      <c r="A473" s="19" t="str">
        <f aca="false">IF(COUNTA(B473:N473)=0,"",ROW()-5)</f>
        <v/>
      </c>
      <c r="B473" s="11"/>
      <c r="C473" s="20"/>
      <c r="D473" s="11"/>
      <c r="E473" s="20"/>
      <c r="F473" s="20"/>
      <c r="G473" s="20"/>
      <c r="H473" s="20"/>
      <c r="I473" s="11"/>
      <c r="J473" s="11"/>
      <c r="K473" s="11"/>
      <c r="L473" s="20"/>
      <c r="M473" s="20"/>
      <c r="N473" s="20"/>
      <c r="O473" s="21" t="str">
        <f aca="false">IF(COUNTA(B473:N473)=0,"",IF(COUNTA(B473,E473,F473,G473,H473)&lt;5,"Missing info",IF(I473="Yes","Replay – not counted","Counted")))</f>
        <v/>
      </c>
      <c r="P473" s="21" t="str">
        <f aca="false">IF(OR(E473="",F473="",I473="Yes"),"",IF(COUNTIFS($E$6:E473,E473,$F$6:F473,F473)&gt;1,"Same room listed above – replay?",IF(AND(K473="Yes",N473=""),"Borderline – describe it in Notes","")))</f>
        <v/>
      </c>
      <c r="Q473" s="22" t="str">
        <f aca="false">IF(F473="","",IF(COUNTIF($F$6:F473,F473)=1,1,0))</f>
        <v/>
      </c>
      <c r="R473" s="22" t="str">
        <f aca="false">IF(H473="","",IF(COUNTIF($H$6:H473,H473)=1,1,0))</f>
        <v/>
      </c>
    </row>
    <row r="474" customFormat="false" ht="15" hidden="false" customHeight="false" outlineLevel="0" collapsed="false">
      <c r="A474" s="19" t="str">
        <f aca="false">IF(COUNTA(B474:N474)=0,"",ROW()-5)</f>
        <v/>
      </c>
      <c r="B474" s="11"/>
      <c r="C474" s="20"/>
      <c r="D474" s="11"/>
      <c r="E474" s="20"/>
      <c r="F474" s="20"/>
      <c r="G474" s="20"/>
      <c r="H474" s="20"/>
      <c r="I474" s="11"/>
      <c r="J474" s="11"/>
      <c r="K474" s="11"/>
      <c r="L474" s="20"/>
      <c r="M474" s="20"/>
      <c r="N474" s="20"/>
      <c r="O474" s="21" t="str">
        <f aca="false">IF(COUNTA(B474:N474)=0,"",IF(COUNTA(B474,E474,F474,G474,H474)&lt;5,"Missing info",IF(I474="Yes","Replay – not counted","Counted")))</f>
        <v/>
      </c>
      <c r="P474" s="21" t="str">
        <f aca="false">IF(OR(E474="",F474="",I474="Yes"),"",IF(COUNTIFS($E$6:E474,E474,$F$6:F474,F474)&gt;1,"Same room listed above – replay?",IF(AND(K474="Yes",N474=""),"Borderline – describe it in Notes","")))</f>
        <v/>
      </c>
      <c r="Q474" s="22" t="str">
        <f aca="false">IF(F474="","",IF(COUNTIF($F$6:F474,F474)=1,1,0))</f>
        <v/>
      </c>
      <c r="R474" s="22" t="str">
        <f aca="false">IF(H474="","",IF(COUNTIF($H$6:H474,H474)=1,1,0))</f>
        <v/>
      </c>
    </row>
    <row r="475" customFormat="false" ht="15" hidden="false" customHeight="false" outlineLevel="0" collapsed="false">
      <c r="A475" s="19" t="str">
        <f aca="false">IF(COUNTA(B475:N475)=0,"",ROW()-5)</f>
        <v/>
      </c>
      <c r="B475" s="11"/>
      <c r="C475" s="20"/>
      <c r="D475" s="11"/>
      <c r="E475" s="20"/>
      <c r="F475" s="20"/>
      <c r="G475" s="20"/>
      <c r="H475" s="20"/>
      <c r="I475" s="11"/>
      <c r="J475" s="11"/>
      <c r="K475" s="11"/>
      <c r="L475" s="20"/>
      <c r="M475" s="20"/>
      <c r="N475" s="20"/>
      <c r="O475" s="21" t="str">
        <f aca="false">IF(COUNTA(B475:N475)=0,"",IF(COUNTA(B475,E475,F475,G475,H475)&lt;5,"Missing info",IF(I475="Yes","Replay – not counted","Counted")))</f>
        <v/>
      </c>
      <c r="P475" s="21" t="str">
        <f aca="false">IF(OR(E475="",F475="",I475="Yes"),"",IF(COUNTIFS($E$6:E475,E475,$F$6:F475,F475)&gt;1,"Same room listed above – replay?",IF(AND(K475="Yes",N475=""),"Borderline – describe it in Notes","")))</f>
        <v/>
      </c>
      <c r="Q475" s="22" t="str">
        <f aca="false">IF(F475="","",IF(COUNTIF($F$6:F475,F475)=1,1,0))</f>
        <v/>
      </c>
      <c r="R475" s="22" t="str">
        <f aca="false">IF(H475="","",IF(COUNTIF($H$6:H475,H475)=1,1,0))</f>
        <v/>
      </c>
    </row>
    <row r="476" customFormat="false" ht="15" hidden="false" customHeight="false" outlineLevel="0" collapsed="false">
      <c r="A476" s="19" t="str">
        <f aca="false">IF(COUNTA(B476:N476)=0,"",ROW()-5)</f>
        <v/>
      </c>
      <c r="B476" s="11"/>
      <c r="C476" s="20"/>
      <c r="D476" s="11"/>
      <c r="E476" s="20"/>
      <c r="F476" s="20"/>
      <c r="G476" s="20"/>
      <c r="H476" s="20"/>
      <c r="I476" s="11"/>
      <c r="J476" s="11"/>
      <c r="K476" s="11"/>
      <c r="L476" s="20"/>
      <c r="M476" s="20"/>
      <c r="N476" s="20"/>
      <c r="O476" s="21" t="str">
        <f aca="false">IF(COUNTA(B476:N476)=0,"",IF(COUNTA(B476,E476,F476,G476,H476)&lt;5,"Missing info",IF(I476="Yes","Replay – not counted","Counted")))</f>
        <v/>
      </c>
      <c r="P476" s="21" t="str">
        <f aca="false">IF(OR(E476="",F476="",I476="Yes"),"",IF(COUNTIFS($E$6:E476,E476,$F$6:F476,F476)&gt;1,"Same room listed above – replay?",IF(AND(K476="Yes",N476=""),"Borderline – describe it in Notes","")))</f>
        <v/>
      </c>
      <c r="Q476" s="22" t="str">
        <f aca="false">IF(F476="","",IF(COUNTIF($F$6:F476,F476)=1,1,0))</f>
        <v/>
      </c>
      <c r="R476" s="22" t="str">
        <f aca="false">IF(H476="","",IF(COUNTIF($H$6:H476,H476)=1,1,0))</f>
        <v/>
      </c>
    </row>
    <row r="477" customFormat="false" ht="15" hidden="false" customHeight="false" outlineLevel="0" collapsed="false">
      <c r="A477" s="19" t="str">
        <f aca="false">IF(COUNTA(B477:N477)=0,"",ROW()-5)</f>
        <v/>
      </c>
      <c r="B477" s="11"/>
      <c r="C477" s="20"/>
      <c r="D477" s="11"/>
      <c r="E477" s="20"/>
      <c r="F477" s="20"/>
      <c r="G477" s="20"/>
      <c r="H477" s="20"/>
      <c r="I477" s="11"/>
      <c r="J477" s="11"/>
      <c r="K477" s="11"/>
      <c r="L477" s="20"/>
      <c r="M477" s="20"/>
      <c r="N477" s="20"/>
      <c r="O477" s="21" t="str">
        <f aca="false">IF(COUNTA(B477:N477)=0,"",IF(COUNTA(B477,E477,F477,G477,H477)&lt;5,"Missing info",IF(I477="Yes","Replay – not counted","Counted")))</f>
        <v/>
      </c>
      <c r="P477" s="21" t="str">
        <f aca="false">IF(OR(E477="",F477="",I477="Yes"),"",IF(COUNTIFS($E$6:E477,E477,$F$6:F477,F477)&gt;1,"Same room listed above – replay?",IF(AND(K477="Yes",N477=""),"Borderline – describe it in Notes","")))</f>
        <v/>
      </c>
      <c r="Q477" s="22" t="str">
        <f aca="false">IF(F477="","",IF(COUNTIF($F$6:F477,F477)=1,1,0))</f>
        <v/>
      </c>
      <c r="R477" s="22" t="str">
        <f aca="false">IF(H477="","",IF(COUNTIF($H$6:H477,H477)=1,1,0))</f>
        <v/>
      </c>
    </row>
    <row r="478" customFormat="false" ht="15" hidden="false" customHeight="false" outlineLevel="0" collapsed="false">
      <c r="A478" s="19" t="str">
        <f aca="false">IF(COUNTA(B478:N478)=0,"",ROW()-5)</f>
        <v/>
      </c>
      <c r="B478" s="11"/>
      <c r="C478" s="20"/>
      <c r="D478" s="11"/>
      <c r="E478" s="20"/>
      <c r="F478" s="20"/>
      <c r="G478" s="20"/>
      <c r="H478" s="20"/>
      <c r="I478" s="11"/>
      <c r="J478" s="11"/>
      <c r="K478" s="11"/>
      <c r="L478" s="20"/>
      <c r="M478" s="20"/>
      <c r="N478" s="20"/>
      <c r="O478" s="21" t="str">
        <f aca="false">IF(COUNTA(B478:N478)=0,"",IF(COUNTA(B478,E478,F478,G478,H478)&lt;5,"Missing info",IF(I478="Yes","Replay – not counted","Counted")))</f>
        <v/>
      </c>
      <c r="P478" s="21" t="str">
        <f aca="false">IF(OR(E478="",F478="",I478="Yes"),"",IF(COUNTIFS($E$6:E478,E478,$F$6:F478,F478)&gt;1,"Same room listed above – replay?",IF(AND(K478="Yes",N478=""),"Borderline – describe it in Notes","")))</f>
        <v/>
      </c>
      <c r="Q478" s="22" t="str">
        <f aca="false">IF(F478="","",IF(COUNTIF($F$6:F478,F478)=1,1,0))</f>
        <v/>
      </c>
      <c r="R478" s="22" t="str">
        <f aca="false">IF(H478="","",IF(COUNTIF($H$6:H478,H478)=1,1,0))</f>
        <v/>
      </c>
    </row>
    <row r="479" customFormat="false" ht="15" hidden="false" customHeight="false" outlineLevel="0" collapsed="false">
      <c r="A479" s="19" t="str">
        <f aca="false">IF(COUNTA(B479:N479)=0,"",ROW()-5)</f>
        <v/>
      </c>
      <c r="B479" s="11"/>
      <c r="C479" s="20"/>
      <c r="D479" s="11"/>
      <c r="E479" s="20"/>
      <c r="F479" s="20"/>
      <c r="G479" s="20"/>
      <c r="H479" s="20"/>
      <c r="I479" s="11"/>
      <c r="J479" s="11"/>
      <c r="K479" s="11"/>
      <c r="L479" s="20"/>
      <c r="M479" s="20"/>
      <c r="N479" s="20"/>
      <c r="O479" s="21" t="str">
        <f aca="false">IF(COUNTA(B479:N479)=0,"",IF(COUNTA(B479,E479,F479,G479,H479)&lt;5,"Missing info",IF(I479="Yes","Replay – not counted","Counted")))</f>
        <v/>
      </c>
      <c r="P479" s="21" t="str">
        <f aca="false">IF(OR(E479="",F479="",I479="Yes"),"",IF(COUNTIFS($E$6:E479,E479,$F$6:F479,F479)&gt;1,"Same room listed above – replay?",IF(AND(K479="Yes",N479=""),"Borderline – describe it in Notes","")))</f>
        <v/>
      </c>
      <c r="Q479" s="22" t="str">
        <f aca="false">IF(F479="","",IF(COUNTIF($F$6:F479,F479)=1,1,0))</f>
        <v/>
      </c>
      <c r="R479" s="22" t="str">
        <f aca="false">IF(H479="","",IF(COUNTIF($H$6:H479,H479)=1,1,0))</f>
        <v/>
      </c>
    </row>
    <row r="480" customFormat="false" ht="15" hidden="false" customHeight="false" outlineLevel="0" collapsed="false">
      <c r="A480" s="19" t="str">
        <f aca="false">IF(COUNTA(B480:N480)=0,"",ROW()-5)</f>
        <v/>
      </c>
      <c r="B480" s="11"/>
      <c r="C480" s="20"/>
      <c r="D480" s="11"/>
      <c r="E480" s="20"/>
      <c r="F480" s="20"/>
      <c r="G480" s="20"/>
      <c r="H480" s="20"/>
      <c r="I480" s="11"/>
      <c r="J480" s="11"/>
      <c r="K480" s="11"/>
      <c r="L480" s="20"/>
      <c r="M480" s="20"/>
      <c r="N480" s="20"/>
      <c r="O480" s="21" t="str">
        <f aca="false">IF(COUNTA(B480:N480)=0,"",IF(COUNTA(B480,E480,F480,G480,H480)&lt;5,"Missing info",IF(I480="Yes","Replay – not counted","Counted")))</f>
        <v/>
      </c>
      <c r="P480" s="21" t="str">
        <f aca="false">IF(OR(E480="",F480="",I480="Yes"),"",IF(COUNTIFS($E$6:E480,E480,$F$6:F480,F480)&gt;1,"Same room listed above – replay?",IF(AND(K480="Yes",N480=""),"Borderline – describe it in Notes","")))</f>
        <v/>
      </c>
      <c r="Q480" s="22" t="str">
        <f aca="false">IF(F480="","",IF(COUNTIF($F$6:F480,F480)=1,1,0))</f>
        <v/>
      </c>
      <c r="R480" s="22" t="str">
        <f aca="false">IF(H480="","",IF(COUNTIF($H$6:H480,H480)=1,1,0))</f>
        <v/>
      </c>
    </row>
    <row r="481" customFormat="false" ht="15" hidden="false" customHeight="false" outlineLevel="0" collapsed="false">
      <c r="A481" s="19" t="str">
        <f aca="false">IF(COUNTA(B481:N481)=0,"",ROW()-5)</f>
        <v/>
      </c>
      <c r="B481" s="11"/>
      <c r="C481" s="20"/>
      <c r="D481" s="11"/>
      <c r="E481" s="20"/>
      <c r="F481" s="20"/>
      <c r="G481" s="20"/>
      <c r="H481" s="20"/>
      <c r="I481" s="11"/>
      <c r="J481" s="11"/>
      <c r="K481" s="11"/>
      <c r="L481" s="20"/>
      <c r="M481" s="20"/>
      <c r="N481" s="20"/>
      <c r="O481" s="21" t="str">
        <f aca="false">IF(COUNTA(B481:N481)=0,"",IF(COUNTA(B481,E481,F481,G481,H481)&lt;5,"Missing info",IF(I481="Yes","Replay – not counted","Counted")))</f>
        <v/>
      </c>
      <c r="P481" s="21" t="str">
        <f aca="false">IF(OR(E481="",F481="",I481="Yes"),"",IF(COUNTIFS($E$6:E481,E481,$F$6:F481,F481)&gt;1,"Same room listed above – replay?",IF(AND(K481="Yes",N481=""),"Borderline – describe it in Notes","")))</f>
        <v/>
      </c>
      <c r="Q481" s="22" t="str">
        <f aca="false">IF(F481="","",IF(COUNTIF($F$6:F481,F481)=1,1,0))</f>
        <v/>
      </c>
      <c r="R481" s="22" t="str">
        <f aca="false">IF(H481="","",IF(COUNTIF($H$6:H481,H481)=1,1,0))</f>
        <v/>
      </c>
    </row>
    <row r="482" customFormat="false" ht="15" hidden="false" customHeight="false" outlineLevel="0" collapsed="false">
      <c r="A482" s="19" t="str">
        <f aca="false">IF(COUNTA(B482:N482)=0,"",ROW()-5)</f>
        <v/>
      </c>
      <c r="B482" s="11"/>
      <c r="C482" s="20"/>
      <c r="D482" s="11"/>
      <c r="E482" s="20"/>
      <c r="F482" s="20"/>
      <c r="G482" s="20"/>
      <c r="H482" s="20"/>
      <c r="I482" s="11"/>
      <c r="J482" s="11"/>
      <c r="K482" s="11"/>
      <c r="L482" s="20"/>
      <c r="M482" s="20"/>
      <c r="N482" s="20"/>
      <c r="O482" s="21" t="str">
        <f aca="false">IF(COUNTA(B482:N482)=0,"",IF(COUNTA(B482,E482,F482,G482,H482)&lt;5,"Missing info",IF(I482="Yes","Replay – not counted","Counted")))</f>
        <v/>
      </c>
      <c r="P482" s="21" t="str">
        <f aca="false">IF(OR(E482="",F482="",I482="Yes"),"",IF(COUNTIFS($E$6:E482,E482,$F$6:F482,F482)&gt;1,"Same room listed above – replay?",IF(AND(K482="Yes",N482=""),"Borderline – describe it in Notes","")))</f>
        <v/>
      </c>
      <c r="Q482" s="22" t="str">
        <f aca="false">IF(F482="","",IF(COUNTIF($F$6:F482,F482)=1,1,0))</f>
        <v/>
      </c>
      <c r="R482" s="22" t="str">
        <f aca="false">IF(H482="","",IF(COUNTIF($H$6:H482,H482)=1,1,0))</f>
        <v/>
      </c>
    </row>
    <row r="483" customFormat="false" ht="15" hidden="false" customHeight="false" outlineLevel="0" collapsed="false">
      <c r="A483" s="19" t="str">
        <f aca="false">IF(COUNTA(B483:N483)=0,"",ROW()-5)</f>
        <v/>
      </c>
      <c r="B483" s="11"/>
      <c r="C483" s="20"/>
      <c r="D483" s="11"/>
      <c r="E483" s="20"/>
      <c r="F483" s="20"/>
      <c r="G483" s="20"/>
      <c r="H483" s="20"/>
      <c r="I483" s="11"/>
      <c r="J483" s="11"/>
      <c r="K483" s="11"/>
      <c r="L483" s="20"/>
      <c r="M483" s="20"/>
      <c r="N483" s="20"/>
      <c r="O483" s="21" t="str">
        <f aca="false">IF(COUNTA(B483:N483)=0,"",IF(COUNTA(B483,E483,F483,G483,H483)&lt;5,"Missing info",IF(I483="Yes","Replay – not counted","Counted")))</f>
        <v/>
      </c>
      <c r="P483" s="21" t="str">
        <f aca="false">IF(OR(E483="",F483="",I483="Yes"),"",IF(COUNTIFS($E$6:E483,E483,$F$6:F483,F483)&gt;1,"Same room listed above – replay?",IF(AND(K483="Yes",N483=""),"Borderline – describe it in Notes","")))</f>
        <v/>
      </c>
      <c r="Q483" s="22" t="str">
        <f aca="false">IF(F483="","",IF(COUNTIF($F$6:F483,F483)=1,1,0))</f>
        <v/>
      </c>
      <c r="R483" s="22" t="str">
        <f aca="false">IF(H483="","",IF(COUNTIF($H$6:H483,H483)=1,1,0))</f>
        <v/>
      </c>
    </row>
    <row r="484" customFormat="false" ht="15" hidden="false" customHeight="false" outlineLevel="0" collapsed="false">
      <c r="A484" s="19" t="str">
        <f aca="false">IF(COUNTA(B484:N484)=0,"",ROW()-5)</f>
        <v/>
      </c>
      <c r="B484" s="11"/>
      <c r="C484" s="20"/>
      <c r="D484" s="11"/>
      <c r="E484" s="20"/>
      <c r="F484" s="20"/>
      <c r="G484" s="20"/>
      <c r="H484" s="20"/>
      <c r="I484" s="11"/>
      <c r="J484" s="11"/>
      <c r="K484" s="11"/>
      <c r="L484" s="20"/>
      <c r="M484" s="20"/>
      <c r="N484" s="20"/>
      <c r="O484" s="21" t="str">
        <f aca="false">IF(COUNTA(B484:N484)=0,"",IF(COUNTA(B484,E484,F484,G484,H484)&lt;5,"Missing info",IF(I484="Yes","Replay – not counted","Counted")))</f>
        <v/>
      </c>
      <c r="P484" s="21" t="str">
        <f aca="false">IF(OR(E484="",F484="",I484="Yes"),"",IF(COUNTIFS($E$6:E484,E484,$F$6:F484,F484)&gt;1,"Same room listed above – replay?",IF(AND(K484="Yes",N484=""),"Borderline – describe it in Notes","")))</f>
        <v/>
      </c>
      <c r="Q484" s="22" t="str">
        <f aca="false">IF(F484="","",IF(COUNTIF($F$6:F484,F484)=1,1,0))</f>
        <v/>
      </c>
      <c r="R484" s="22" t="str">
        <f aca="false">IF(H484="","",IF(COUNTIF($H$6:H484,H484)=1,1,0))</f>
        <v/>
      </c>
    </row>
    <row r="485" customFormat="false" ht="15" hidden="false" customHeight="false" outlineLevel="0" collapsed="false">
      <c r="A485" s="19" t="str">
        <f aca="false">IF(COUNTA(B485:N485)=0,"",ROW()-5)</f>
        <v/>
      </c>
      <c r="B485" s="11"/>
      <c r="C485" s="20"/>
      <c r="D485" s="11"/>
      <c r="E485" s="20"/>
      <c r="F485" s="20"/>
      <c r="G485" s="20"/>
      <c r="H485" s="20"/>
      <c r="I485" s="11"/>
      <c r="J485" s="11"/>
      <c r="K485" s="11"/>
      <c r="L485" s="20"/>
      <c r="M485" s="20"/>
      <c r="N485" s="20"/>
      <c r="O485" s="21" t="str">
        <f aca="false">IF(COUNTA(B485:N485)=0,"",IF(COUNTA(B485,E485,F485,G485,H485)&lt;5,"Missing info",IF(I485="Yes","Replay – not counted","Counted")))</f>
        <v/>
      </c>
      <c r="P485" s="21" t="str">
        <f aca="false">IF(OR(E485="",F485="",I485="Yes"),"",IF(COUNTIFS($E$6:E485,E485,$F$6:F485,F485)&gt;1,"Same room listed above – replay?",IF(AND(K485="Yes",N485=""),"Borderline – describe it in Notes","")))</f>
        <v/>
      </c>
      <c r="Q485" s="22" t="str">
        <f aca="false">IF(F485="","",IF(COUNTIF($F$6:F485,F485)=1,1,0))</f>
        <v/>
      </c>
      <c r="R485" s="22" t="str">
        <f aca="false">IF(H485="","",IF(COUNTIF($H$6:H485,H485)=1,1,0))</f>
        <v/>
      </c>
    </row>
    <row r="486" customFormat="false" ht="15" hidden="false" customHeight="false" outlineLevel="0" collapsed="false">
      <c r="A486" s="19" t="str">
        <f aca="false">IF(COUNTA(B486:N486)=0,"",ROW()-5)</f>
        <v/>
      </c>
      <c r="B486" s="11"/>
      <c r="C486" s="20"/>
      <c r="D486" s="11"/>
      <c r="E486" s="20"/>
      <c r="F486" s="20"/>
      <c r="G486" s="20"/>
      <c r="H486" s="20"/>
      <c r="I486" s="11"/>
      <c r="J486" s="11"/>
      <c r="K486" s="11"/>
      <c r="L486" s="20"/>
      <c r="M486" s="20"/>
      <c r="N486" s="20"/>
      <c r="O486" s="21" t="str">
        <f aca="false">IF(COUNTA(B486:N486)=0,"",IF(COUNTA(B486,E486,F486,G486,H486)&lt;5,"Missing info",IF(I486="Yes","Replay – not counted","Counted")))</f>
        <v/>
      </c>
      <c r="P486" s="21" t="str">
        <f aca="false">IF(OR(E486="",F486="",I486="Yes"),"",IF(COUNTIFS($E$6:E486,E486,$F$6:F486,F486)&gt;1,"Same room listed above – replay?",IF(AND(K486="Yes",N486=""),"Borderline – describe it in Notes","")))</f>
        <v/>
      </c>
      <c r="Q486" s="22" t="str">
        <f aca="false">IF(F486="","",IF(COUNTIF($F$6:F486,F486)=1,1,0))</f>
        <v/>
      </c>
      <c r="R486" s="22" t="str">
        <f aca="false">IF(H486="","",IF(COUNTIF($H$6:H486,H486)=1,1,0))</f>
        <v/>
      </c>
    </row>
    <row r="487" customFormat="false" ht="15" hidden="false" customHeight="false" outlineLevel="0" collapsed="false">
      <c r="A487" s="19" t="str">
        <f aca="false">IF(COUNTA(B487:N487)=0,"",ROW()-5)</f>
        <v/>
      </c>
      <c r="B487" s="11"/>
      <c r="C487" s="20"/>
      <c r="D487" s="11"/>
      <c r="E487" s="20"/>
      <c r="F487" s="20"/>
      <c r="G487" s="20"/>
      <c r="H487" s="20"/>
      <c r="I487" s="11"/>
      <c r="J487" s="11"/>
      <c r="K487" s="11"/>
      <c r="L487" s="20"/>
      <c r="M487" s="20"/>
      <c r="N487" s="20"/>
      <c r="O487" s="21" t="str">
        <f aca="false">IF(COUNTA(B487:N487)=0,"",IF(COUNTA(B487,E487,F487,G487,H487)&lt;5,"Missing info",IF(I487="Yes","Replay – not counted","Counted")))</f>
        <v/>
      </c>
      <c r="P487" s="21" t="str">
        <f aca="false">IF(OR(E487="",F487="",I487="Yes"),"",IF(COUNTIFS($E$6:E487,E487,$F$6:F487,F487)&gt;1,"Same room listed above – replay?",IF(AND(K487="Yes",N487=""),"Borderline – describe it in Notes","")))</f>
        <v/>
      </c>
      <c r="Q487" s="22" t="str">
        <f aca="false">IF(F487="","",IF(COUNTIF($F$6:F487,F487)=1,1,0))</f>
        <v/>
      </c>
      <c r="R487" s="22" t="str">
        <f aca="false">IF(H487="","",IF(COUNTIF($H$6:H487,H487)=1,1,0))</f>
        <v/>
      </c>
    </row>
    <row r="488" customFormat="false" ht="15" hidden="false" customHeight="false" outlineLevel="0" collapsed="false">
      <c r="A488" s="19" t="str">
        <f aca="false">IF(COUNTA(B488:N488)=0,"",ROW()-5)</f>
        <v/>
      </c>
      <c r="B488" s="11"/>
      <c r="C488" s="20"/>
      <c r="D488" s="11"/>
      <c r="E488" s="20"/>
      <c r="F488" s="20"/>
      <c r="G488" s="20"/>
      <c r="H488" s="20"/>
      <c r="I488" s="11"/>
      <c r="J488" s="11"/>
      <c r="K488" s="11"/>
      <c r="L488" s="20"/>
      <c r="M488" s="20"/>
      <c r="N488" s="20"/>
      <c r="O488" s="21" t="str">
        <f aca="false">IF(COUNTA(B488:N488)=0,"",IF(COUNTA(B488,E488,F488,G488,H488)&lt;5,"Missing info",IF(I488="Yes","Replay – not counted","Counted")))</f>
        <v/>
      </c>
      <c r="P488" s="21" t="str">
        <f aca="false">IF(OR(E488="",F488="",I488="Yes"),"",IF(COUNTIFS($E$6:E488,E488,$F$6:F488,F488)&gt;1,"Same room listed above – replay?",IF(AND(K488="Yes",N488=""),"Borderline – describe it in Notes","")))</f>
        <v/>
      </c>
      <c r="Q488" s="22" t="str">
        <f aca="false">IF(F488="","",IF(COUNTIF($F$6:F488,F488)=1,1,0))</f>
        <v/>
      </c>
      <c r="R488" s="22" t="str">
        <f aca="false">IF(H488="","",IF(COUNTIF($H$6:H488,H488)=1,1,0))</f>
        <v/>
      </c>
    </row>
    <row r="489" customFormat="false" ht="15" hidden="false" customHeight="false" outlineLevel="0" collapsed="false">
      <c r="A489" s="19" t="str">
        <f aca="false">IF(COUNTA(B489:N489)=0,"",ROW()-5)</f>
        <v/>
      </c>
      <c r="B489" s="11"/>
      <c r="C489" s="20"/>
      <c r="D489" s="11"/>
      <c r="E489" s="20"/>
      <c r="F489" s="20"/>
      <c r="G489" s="20"/>
      <c r="H489" s="20"/>
      <c r="I489" s="11"/>
      <c r="J489" s="11"/>
      <c r="K489" s="11"/>
      <c r="L489" s="20"/>
      <c r="M489" s="20"/>
      <c r="N489" s="20"/>
      <c r="O489" s="21" t="str">
        <f aca="false">IF(COUNTA(B489:N489)=0,"",IF(COUNTA(B489,E489,F489,G489,H489)&lt;5,"Missing info",IF(I489="Yes","Replay – not counted","Counted")))</f>
        <v/>
      </c>
      <c r="P489" s="21" t="str">
        <f aca="false">IF(OR(E489="",F489="",I489="Yes"),"",IF(COUNTIFS($E$6:E489,E489,$F$6:F489,F489)&gt;1,"Same room listed above – replay?",IF(AND(K489="Yes",N489=""),"Borderline – describe it in Notes","")))</f>
        <v/>
      </c>
      <c r="Q489" s="22" t="str">
        <f aca="false">IF(F489="","",IF(COUNTIF($F$6:F489,F489)=1,1,0))</f>
        <v/>
      </c>
      <c r="R489" s="22" t="str">
        <f aca="false">IF(H489="","",IF(COUNTIF($H$6:H489,H489)=1,1,0))</f>
        <v/>
      </c>
    </row>
    <row r="490" customFormat="false" ht="15" hidden="false" customHeight="false" outlineLevel="0" collapsed="false">
      <c r="A490" s="19" t="str">
        <f aca="false">IF(COUNTA(B490:N490)=0,"",ROW()-5)</f>
        <v/>
      </c>
      <c r="B490" s="11"/>
      <c r="C490" s="20"/>
      <c r="D490" s="11"/>
      <c r="E490" s="20"/>
      <c r="F490" s="20"/>
      <c r="G490" s="20"/>
      <c r="H490" s="20"/>
      <c r="I490" s="11"/>
      <c r="J490" s="11"/>
      <c r="K490" s="11"/>
      <c r="L490" s="20"/>
      <c r="M490" s="20"/>
      <c r="N490" s="20"/>
      <c r="O490" s="21" t="str">
        <f aca="false">IF(COUNTA(B490:N490)=0,"",IF(COUNTA(B490,E490,F490,G490,H490)&lt;5,"Missing info",IF(I490="Yes","Replay – not counted","Counted")))</f>
        <v/>
      </c>
      <c r="P490" s="21" t="str">
        <f aca="false">IF(OR(E490="",F490="",I490="Yes"),"",IF(COUNTIFS($E$6:E490,E490,$F$6:F490,F490)&gt;1,"Same room listed above – replay?",IF(AND(K490="Yes",N490=""),"Borderline – describe it in Notes","")))</f>
        <v/>
      </c>
      <c r="Q490" s="22" t="str">
        <f aca="false">IF(F490="","",IF(COUNTIF($F$6:F490,F490)=1,1,0))</f>
        <v/>
      </c>
      <c r="R490" s="22" t="str">
        <f aca="false">IF(H490="","",IF(COUNTIF($H$6:H490,H490)=1,1,0))</f>
        <v/>
      </c>
    </row>
    <row r="491" customFormat="false" ht="15" hidden="false" customHeight="false" outlineLevel="0" collapsed="false">
      <c r="A491" s="19" t="str">
        <f aca="false">IF(COUNTA(B491:N491)=0,"",ROW()-5)</f>
        <v/>
      </c>
      <c r="B491" s="11"/>
      <c r="C491" s="20"/>
      <c r="D491" s="11"/>
      <c r="E491" s="20"/>
      <c r="F491" s="20"/>
      <c r="G491" s="20"/>
      <c r="H491" s="20"/>
      <c r="I491" s="11"/>
      <c r="J491" s="11"/>
      <c r="K491" s="11"/>
      <c r="L491" s="20"/>
      <c r="M491" s="20"/>
      <c r="N491" s="20"/>
      <c r="O491" s="21" t="str">
        <f aca="false">IF(COUNTA(B491:N491)=0,"",IF(COUNTA(B491,E491,F491,G491,H491)&lt;5,"Missing info",IF(I491="Yes","Replay – not counted","Counted")))</f>
        <v/>
      </c>
      <c r="P491" s="21" t="str">
        <f aca="false">IF(OR(E491="",F491="",I491="Yes"),"",IF(COUNTIFS($E$6:E491,E491,$F$6:F491,F491)&gt;1,"Same room listed above – replay?",IF(AND(K491="Yes",N491=""),"Borderline – describe it in Notes","")))</f>
        <v/>
      </c>
      <c r="Q491" s="22" t="str">
        <f aca="false">IF(F491="","",IF(COUNTIF($F$6:F491,F491)=1,1,0))</f>
        <v/>
      </c>
      <c r="R491" s="22" t="str">
        <f aca="false">IF(H491="","",IF(COUNTIF($H$6:H491,H491)=1,1,0))</f>
        <v/>
      </c>
    </row>
    <row r="492" customFormat="false" ht="15" hidden="false" customHeight="false" outlineLevel="0" collapsed="false">
      <c r="A492" s="19" t="str">
        <f aca="false">IF(COUNTA(B492:N492)=0,"",ROW()-5)</f>
        <v/>
      </c>
      <c r="B492" s="11"/>
      <c r="C492" s="20"/>
      <c r="D492" s="11"/>
      <c r="E492" s="20"/>
      <c r="F492" s="20"/>
      <c r="G492" s="20"/>
      <c r="H492" s="20"/>
      <c r="I492" s="11"/>
      <c r="J492" s="11"/>
      <c r="K492" s="11"/>
      <c r="L492" s="20"/>
      <c r="M492" s="20"/>
      <c r="N492" s="20"/>
      <c r="O492" s="21" t="str">
        <f aca="false">IF(COUNTA(B492:N492)=0,"",IF(COUNTA(B492,E492,F492,G492,H492)&lt;5,"Missing info",IF(I492="Yes","Replay – not counted","Counted")))</f>
        <v/>
      </c>
      <c r="P492" s="21" t="str">
        <f aca="false">IF(OR(E492="",F492="",I492="Yes"),"",IF(COUNTIFS($E$6:E492,E492,$F$6:F492,F492)&gt;1,"Same room listed above – replay?",IF(AND(K492="Yes",N492=""),"Borderline – describe it in Notes","")))</f>
        <v/>
      </c>
      <c r="Q492" s="22" t="str">
        <f aca="false">IF(F492="","",IF(COUNTIF($F$6:F492,F492)=1,1,0))</f>
        <v/>
      </c>
      <c r="R492" s="22" t="str">
        <f aca="false">IF(H492="","",IF(COUNTIF($H$6:H492,H492)=1,1,0))</f>
        <v/>
      </c>
    </row>
    <row r="493" customFormat="false" ht="15" hidden="false" customHeight="false" outlineLevel="0" collapsed="false">
      <c r="A493" s="19" t="str">
        <f aca="false">IF(COUNTA(B493:N493)=0,"",ROW()-5)</f>
        <v/>
      </c>
      <c r="B493" s="11"/>
      <c r="C493" s="20"/>
      <c r="D493" s="11"/>
      <c r="E493" s="20"/>
      <c r="F493" s="20"/>
      <c r="G493" s="20"/>
      <c r="H493" s="20"/>
      <c r="I493" s="11"/>
      <c r="J493" s="11"/>
      <c r="K493" s="11"/>
      <c r="L493" s="20"/>
      <c r="M493" s="20"/>
      <c r="N493" s="20"/>
      <c r="O493" s="21" t="str">
        <f aca="false">IF(COUNTA(B493:N493)=0,"",IF(COUNTA(B493,E493,F493,G493,H493)&lt;5,"Missing info",IF(I493="Yes","Replay – not counted","Counted")))</f>
        <v/>
      </c>
      <c r="P493" s="21" t="str">
        <f aca="false">IF(OR(E493="",F493="",I493="Yes"),"",IF(COUNTIFS($E$6:E493,E493,$F$6:F493,F493)&gt;1,"Same room listed above – replay?",IF(AND(K493="Yes",N493=""),"Borderline – describe it in Notes","")))</f>
        <v/>
      </c>
      <c r="Q493" s="22" t="str">
        <f aca="false">IF(F493="","",IF(COUNTIF($F$6:F493,F493)=1,1,0))</f>
        <v/>
      </c>
      <c r="R493" s="22" t="str">
        <f aca="false">IF(H493="","",IF(COUNTIF($H$6:H493,H493)=1,1,0))</f>
        <v/>
      </c>
    </row>
    <row r="494" customFormat="false" ht="15" hidden="false" customHeight="false" outlineLevel="0" collapsed="false">
      <c r="A494" s="19" t="str">
        <f aca="false">IF(COUNTA(B494:N494)=0,"",ROW()-5)</f>
        <v/>
      </c>
      <c r="B494" s="11"/>
      <c r="C494" s="20"/>
      <c r="D494" s="11"/>
      <c r="E494" s="20"/>
      <c r="F494" s="20"/>
      <c r="G494" s="20"/>
      <c r="H494" s="20"/>
      <c r="I494" s="11"/>
      <c r="J494" s="11"/>
      <c r="K494" s="11"/>
      <c r="L494" s="20"/>
      <c r="M494" s="20"/>
      <c r="N494" s="20"/>
      <c r="O494" s="21" t="str">
        <f aca="false">IF(COUNTA(B494:N494)=0,"",IF(COUNTA(B494,E494,F494,G494,H494)&lt;5,"Missing info",IF(I494="Yes","Replay – not counted","Counted")))</f>
        <v/>
      </c>
      <c r="P494" s="21" t="str">
        <f aca="false">IF(OR(E494="",F494="",I494="Yes"),"",IF(COUNTIFS($E$6:E494,E494,$F$6:F494,F494)&gt;1,"Same room listed above – replay?",IF(AND(K494="Yes",N494=""),"Borderline – describe it in Notes","")))</f>
        <v/>
      </c>
      <c r="Q494" s="22" t="str">
        <f aca="false">IF(F494="","",IF(COUNTIF($F$6:F494,F494)=1,1,0))</f>
        <v/>
      </c>
      <c r="R494" s="22" t="str">
        <f aca="false">IF(H494="","",IF(COUNTIF($H$6:H494,H494)=1,1,0))</f>
        <v/>
      </c>
    </row>
    <row r="495" customFormat="false" ht="15" hidden="false" customHeight="false" outlineLevel="0" collapsed="false">
      <c r="A495" s="19" t="str">
        <f aca="false">IF(COUNTA(B495:N495)=0,"",ROW()-5)</f>
        <v/>
      </c>
      <c r="B495" s="11"/>
      <c r="C495" s="20"/>
      <c r="D495" s="11"/>
      <c r="E495" s="20"/>
      <c r="F495" s="20"/>
      <c r="G495" s="20"/>
      <c r="H495" s="20"/>
      <c r="I495" s="11"/>
      <c r="J495" s="11"/>
      <c r="K495" s="11"/>
      <c r="L495" s="20"/>
      <c r="M495" s="20"/>
      <c r="N495" s="20"/>
      <c r="O495" s="21" t="str">
        <f aca="false">IF(COUNTA(B495:N495)=0,"",IF(COUNTA(B495,E495,F495,G495,H495)&lt;5,"Missing info",IF(I495="Yes","Replay – not counted","Counted")))</f>
        <v/>
      </c>
      <c r="P495" s="21" t="str">
        <f aca="false">IF(OR(E495="",F495="",I495="Yes"),"",IF(COUNTIFS($E$6:E495,E495,$F$6:F495,F495)&gt;1,"Same room listed above – replay?",IF(AND(K495="Yes",N495=""),"Borderline – describe it in Notes","")))</f>
        <v/>
      </c>
      <c r="Q495" s="22" t="str">
        <f aca="false">IF(F495="","",IF(COUNTIF($F$6:F495,F495)=1,1,0))</f>
        <v/>
      </c>
      <c r="R495" s="22" t="str">
        <f aca="false">IF(H495="","",IF(COUNTIF($H$6:H495,H495)=1,1,0))</f>
        <v/>
      </c>
    </row>
    <row r="496" customFormat="false" ht="15" hidden="false" customHeight="false" outlineLevel="0" collapsed="false">
      <c r="A496" s="19" t="str">
        <f aca="false">IF(COUNTA(B496:N496)=0,"",ROW()-5)</f>
        <v/>
      </c>
      <c r="B496" s="11"/>
      <c r="C496" s="20"/>
      <c r="D496" s="11"/>
      <c r="E496" s="20"/>
      <c r="F496" s="20"/>
      <c r="G496" s="20"/>
      <c r="H496" s="20"/>
      <c r="I496" s="11"/>
      <c r="J496" s="11"/>
      <c r="K496" s="11"/>
      <c r="L496" s="20"/>
      <c r="M496" s="20"/>
      <c r="N496" s="20"/>
      <c r="O496" s="21" t="str">
        <f aca="false">IF(COUNTA(B496:N496)=0,"",IF(COUNTA(B496,E496,F496,G496,H496)&lt;5,"Missing info",IF(I496="Yes","Replay – not counted","Counted")))</f>
        <v/>
      </c>
      <c r="P496" s="21" t="str">
        <f aca="false">IF(OR(E496="",F496="",I496="Yes"),"",IF(COUNTIFS($E$6:E496,E496,$F$6:F496,F496)&gt;1,"Same room listed above – replay?",IF(AND(K496="Yes",N496=""),"Borderline – describe it in Notes","")))</f>
        <v/>
      </c>
      <c r="Q496" s="22" t="str">
        <f aca="false">IF(F496="","",IF(COUNTIF($F$6:F496,F496)=1,1,0))</f>
        <v/>
      </c>
      <c r="R496" s="22" t="str">
        <f aca="false">IF(H496="","",IF(COUNTIF($H$6:H496,H496)=1,1,0))</f>
        <v/>
      </c>
    </row>
    <row r="497" customFormat="false" ht="15" hidden="false" customHeight="false" outlineLevel="0" collapsed="false">
      <c r="A497" s="19" t="str">
        <f aca="false">IF(COUNTA(B497:N497)=0,"",ROW()-5)</f>
        <v/>
      </c>
      <c r="B497" s="11"/>
      <c r="C497" s="20"/>
      <c r="D497" s="11"/>
      <c r="E497" s="20"/>
      <c r="F497" s="20"/>
      <c r="G497" s="20"/>
      <c r="H497" s="20"/>
      <c r="I497" s="11"/>
      <c r="J497" s="11"/>
      <c r="K497" s="11"/>
      <c r="L497" s="20"/>
      <c r="M497" s="20"/>
      <c r="N497" s="20"/>
      <c r="O497" s="21" t="str">
        <f aca="false">IF(COUNTA(B497:N497)=0,"",IF(COUNTA(B497,E497,F497,G497,H497)&lt;5,"Missing info",IF(I497="Yes","Replay – not counted","Counted")))</f>
        <v/>
      </c>
      <c r="P497" s="21" t="str">
        <f aca="false">IF(OR(E497="",F497="",I497="Yes"),"",IF(COUNTIFS($E$6:E497,E497,$F$6:F497,F497)&gt;1,"Same room listed above – replay?",IF(AND(K497="Yes",N497=""),"Borderline – describe it in Notes","")))</f>
        <v/>
      </c>
      <c r="Q497" s="22" t="str">
        <f aca="false">IF(F497="","",IF(COUNTIF($F$6:F497,F497)=1,1,0))</f>
        <v/>
      </c>
      <c r="R497" s="22" t="str">
        <f aca="false">IF(H497="","",IF(COUNTIF($H$6:H497,H497)=1,1,0))</f>
        <v/>
      </c>
    </row>
    <row r="498" customFormat="false" ht="15" hidden="false" customHeight="false" outlineLevel="0" collapsed="false">
      <c r="A498" s="19" t="str">
        <f aca="false">IF(COUNTA(B498:N498)=0,"",ROW()-5)</f>
        <v/>
      </c>
      <c r="B498" s="11"/>
      <c r="C498" s="20"/>
      <c r="D498" s="11"/>
      <c r="E498" s="20"/>
      <c r="F498" s="20"/>
      <c r="G498" s="20"/>
      <c r="H498" s="20"/>
      <c r="I498" s="11"/>
      <c r="J498" s="11"/>
      <c r="K498" s="11"/>
      <c r="L498" s="20"/>
      <c r="M498" s="20"/>
      <c r="N498" s="20"/>
      <c r="O498" s="21" t="str">
        <f aca="false">IF(COUNTA(B498:N498)=0,"",IF(COUNTA(B498,E498,F498,G498,H498)&lt;5,"Missing info",IF(I498="Yes","Replay – not counted","Counted")))</f>
        <v/>
      </c>
      <c r="P498" s="21" t="str">
        <f aca="false">IF(OR(E498="",F498="",I498="Yes"),"",IF(COUNTIFS($E$6:E498,E498,$F$6:F498,F498)&gt;1,"Same room listed above – replay?",IF(AND(K498="Yes",N498=""),"Borderline – describe it in Notes","")))</f>
        <v/>
      </c>
      <c r="Q498" s="22" t="str">
        <f aca="false">IF(F498="","",IF(COUNTIF($F$6:F498,F498)=1,1,0))</f>
        <v/>
      </c>
      <c r="R498" s="22" t="str">
        <f aca="false">IF(H498="","",IF(COUNTIF($H$6:H498,H498)=1,1,0))</f>
        <v/>
      </c>
    </row>
    <row r="499" customFormat="false" ht="15" hidden="false" customHeight="false" outlineLevel="0" collapsed="false">
      <c r="A499" s="19" t="str">
        <f aca="false">IF(COUNTA(B499:N499)=0,"",ROW()-5)</f>
        <v/>
      </c>
      <c r="B499" s="11"/>
      <c r="C499" s="20"/>
      <c r="D499" s="11"/>
      <c r="E499" s="20"/>
      <c r="F499" s="20"/>
      <c r="G499" s="20"/>
      <c r="H499" s="20"/>
      <c r="I499" s="11"/>
      <c r="J499" s="11"/>
      <c r="K499" s="11"/>
      <c r="L499" s="20"/>
      <c r="M499" s="20"/>
      <c r="N499" s="20"/>
      <c r="O499" s="21" t="str">
        <f aca="false">IF(COUNTA(B499:N499)=0,"",IF(COUNTA(B499,E499,F499,G499,H499)&lt;5,"Missing info",IF(I499="Yes","Replay – not counted","Counted")))</f>
        <v/>
      </c>
      <c r="P499" s="21" t="str">
        <f aca="false">IF(OR(E499="",F499="",I499="Yes"),"",IF(COUNTIFS($E$6:E499,E499,$F$6:F499,F499)&gt;1,"Same room listed above – replay?",IF(AND(K499="Yes",N499=""),"Borderline – describe it in Notes","")))</f>
        <v/>
      </c>
      <c r="Q499" s="22" t="str">
        <f aca="false">IF(F499="","",IF(COUNTIF($F$6:F499,F499)=1,1,0))</f>
        <v/>
      </c>
      <c r="R499" s="22" t="str">
        <f aca="false">IF(H499="","",IF(COUNTIF($H$6:H499,H499)=1,1,0))</f>
        <v/>
      </c>
    </row>
    <row r="500" customFormat="false" ht="15" hidden="false" customHeight="false" outlineLevel="0" collapsed="false">
      <c r="A500" s="19" t="str">
        <f aca="false">IF(COUNTA(B500:N500)=0,"",ROW()-5)</f>
        <v/>
      </c>
      <c r="B500" s="11"/>
      <c r="C500" s="20"/>
      <c r="D500" s="11"/>
      <c r="E500" s="20"/>
      <c r="F500" s="20"/>
      <c r="G500" s="20"/>
      <c r="H500" s="20"/>
      <c r="I500" s="11"/>
      <c r="J500" s="11"/>
      <c r="K500" s="11"/>
      <c r="L500" s="20"/>
      <c r="M500" s="20"/>
      <c r="N500" s="20"/>
      <c r="O500" s="21" t="str">
        <f aca="false">IF(COUNTA(B500:N500)=0,"",IF(COUNTA(B500,E500,F500,G500,H500)&lt;5,"Missing info",IF(I500="Yes","Replay – not counted","Counted")))</f>
        <v/>
      </c>
      <c r="P500" s="21" t="str">
        <f aca="false">IF(OR(E500="",F500="",I500="Yes"),"",IF(COUNTIFS($E$6:E500,E500,$F$6:F500,F500)&gt;1,"Same room listed above – replay?",IF(AND(K500="Yes",N500=""),"Borderline – describe it in Notes","")))</f>
        <v/>
      </c>
      <c r="Q500" s="22" t="str">
        <f aca="false">IF(F500="","",IF(COUNTIF($F$6:F500,F500)=1,1,0))</f>
        <v/>
      </c>
      <c r="R500" s="22" t="str">
        <f aca="false">IF(H500="","",IF(COUNTIF($H$6:H500,H500)=1,1,0))</f>
        <v/>
      </c>
    </row>
    <row r="501" customFormat="false" ht="15" hidden="false" customHeight="false" outlineLevel="0" collapsed="false">
      <c r="A501" s="19" t="str">
        <f aca="false">IF(COUNTA(B501:N501)=0,"",ROW()-5)</f>
        <v/>
      </c>
      <c r="B501" s="11"/>
      <c r="C501" s="20"/>
      <c r="D501" s="11"/>
      <c r="E501" s="20"/>
      <c r="F501" s="20"/>
      <c r="G501" s="20"/>
      <c r="H501" s="20"/>
      <c r="I501" s="11"/>
      <c r="J501" s="11"/>
      <c r="K501" s="11"/>
      <c r="L501" s="20"/>
      <c r="M501" s="20"/>
      <c r="N501" s="20"/>
      <c r="O501" s="21" t="str">
        <f aca="false">IF(COUNTA(B501:N501)=0,"",IF(COUNTA(B501,E501,F501,G501,H501)&lt;5,"Missing info",IF(I501="Yes","Replay – not counted","Counted")))</f>
        <v/>
      </c>
      <c r="P501" s="21" t="str">
        <f aca="false">IF(OR(E501="",F501="",I501="Yes"),"",IF(COUNTIFS($E$6:E501,E501,$F$6:F501,F501)&gt;1,"Same room listed above – replay?",IF(AND(K501="Yes",N501=""),"Borderline – describe it in Notes","")))</f>
        <v/>
      </c>
      <c r="Q501" s="22" t="str">
        <f aca="false">IF(F501="","",IF(COUNTIF($F$6:F501,F501)=1,1,0))</f>
        <v/>
      </c>
      <c r="R501" s="22" t="str">
        <f aca="false">IF(H501="","",IF(COUNTIF($H$6:H501,H501)=1,1,0))</f>
        <v/>
      </c>
    </row>
    <row r="502" customFormat="false" ht="15" hidden="false" customHeight="false" outlineLevel="0" collapsed="false">
      <c r="A502" s="19" t="str">
        <f aca="false">IF(COUNTA(B502:N502)=0,"",ROW()-5)</f>
        <v/>
      </c>
      <c r="B502" s="11"/>
      <c r="C502" s="20"/>
      <c r="D502" s="11"/>
      <c r="E502" s="20"/>
      <c r="F502" s="20"/>
      <c r="G502" s="20"/>
      <c r="H502" s="20"/>
      <c r="I502" s="11"/>
      <c r="J502" s="11"/>
      <c r="K502" s="11"/>
      <c r="L502" s="20"/>
      <c r="M502" s="20"/>
      <c r="N502" s="20"/>
      <c r="O502" s="21" t="str">
        <f aca="false">IF(COUNTA(B502:N502)=0,"",IF(COUNTA(B502,E502,F502,G502,H502)&lt;5,"Missing info",IF(I502="Yes","Replay – not counted","Counted")))</f>
        <v/>
      </c>
      <c r="P502" s="21" t="str">
        <f aca="false">IF(OR(E502="",F502="",I502="Yes"),"",IF(COUNTIFS($E$6:E502,E502,$F$6:F502,F502)&gt;1,"Same room listed above – replay?",IF(AND(K502="Yes",N502=""),"Borderline – describe it in Notes","")))</f>
        <v/>
      </c>
      <c r="Q502" s="22" t="str">
        <f aca="false">IF(F502="","",IF(COUNTIF($F$6:F502,F502)=1,1,0))</f>
        <v/>
      </c>
      <c r="R502" s="22" t="str">
        <f aca="false">IF(H502="","",IF(COUNTIF($H$6:H502,H502)=1,1,0))</f>
        <v/>
      </c>
    </row>
    <row r="503" customFormat="false" ht="15" hidden="false" customHeight="false" outlineLevel="0" collapsed="false">
      <c r="A503" s="19" t="str">
        <f aca="false">IF(COUNTA(B503:N503)=0,"",ROW()-5)</f>
        <v/>
      </c>
      <c r="B503" s="11"/>
      <c r="C503" s="20"/>
      <c r="D503" s="11"/>
      <c r="E503" s="20"/>
      <c r="F503" s="20"/>
      <c r="G503" s="20"/>
      <c r="H503" s="20"/>
      <c r="I503" s="11"/>
      <c r="J503" s="11"/>
      <c r="K503" s="11"/>
      <c r="L503" s="20"/>
      <c r="M503" s="20"/>
      <c r="N503" s="20"/>
      <c r="O503" s="21" t="str">
        <f aca="false">IF(COUNTA(B503:N503)=0,"",IF(COUNTA(B503,E503,F503,G503,H503)&lt;5,"Missing info",IF(I503="Yes","Replay – not counted","Counted")))</f>
        <v/>
      </c>
      <c r="P503" s="21" t="str">
        <f aca="false">IF(OR(E503="",F503="",I503="Yes"),"",IF(COUNTIFS($E$6:E503,E503,$F$6:F503,F503)&gt;1,"Same room listed above – replay?",IF(AND(K503="Yes",N503=""),"Borderline – describe it in Notes","")))</f>
        <v/>
      </c>
      <c r="Q503" s="22" t="str">
        <f aca="false">IF(F503="","",IF(COUNTIF($F$6:F503,F503)=1,1,0))</f>
        <v/>
      </c>
      <c r="R503" s="22" t="str">
        <f aca="false">IF(H503="","",IF(COUNTIF($H$6:H503,H503)=1,1,0))</f>
        <v/>
      </c>
    </row>
    <row r="504" customFormat="false" ht="15" hidden="false" customHeight="false" outlineLevel="0" collapsed="false">
      <c r="A504" s="19" t="str">
        <f aca="false">IF(COUNTA(B504:N504)=0,"",ROW()-5)</f>
        <v/>
      </c>
      <c r="B504" s="11"/>
      <c r="C504" s="20"/>
      <c r="D504" s="11"/>
      <c r="E504" s="20"/>
      <c r="F504" s="20"/>
      <c r="G504" s="20"/>
      <c r="H504" s="20"/>
      <c r="I504" s="11"/>
      <c r="J504" s="11"/>
      <c r="K504" s="11"/>
      <c r="L504" s="20"/>
      <c r="M504" s="20"/>
      <c r="N504" s="20"/>
      <c r="O504" s="21" t="str">
        <f aca="false">IF(COUNTA(B504:N504)=0,"",IF(COUNTA(B504,E504,F504,G504,H504)&lt;5,"Missing info",IF(I504="Yes","Replay – not counted","Counted")))</f>
        <v/>
      </c>
      <c r="P504" s="21" t="str">
        <f aca="false">IF(OR(E504="",F504="",I504="Yes"),"",IF(COUNTIFS($E$6:E504,E504,$F$6:F504,F504)&gt;1,"Same room listed above – replay?",IF(AND(K504="Yes",N504=""),"Borderline – describe it in Notes","")))</f>
        <v/>
      </c>
      <c r="Q504" s="22" t="str">
        <f aca="false">IF(F504="","",IF(COUNTIF($F$6:F504,F504)=1,1,0))</f>
        <v/>
      </c>
      <c r="R504" s="22" t="str">
        <f aca="false">IF(H504="","",IF(COUNTIF($H$6:H504,H504)=1,1,0))</f>
        <v/>
      </c>
    </row>
    <row r="505" customFormat="false" ht="15" hidden="false" customHeight="false" outlineLevel="0" collapsed="false">
      <c r="A505" s="19" t="str">
        <f aca="false">IF(COUNTA(B505:N505)=0,"",ROW()-5)</f>
        <v/>
      </c>
      <c r="B505" s="11"/>
      <c r="C505" s="20"/>
      <c r="D505" s="11"/>
      <c r="E505" s="20"/>
      <c r="F505" s="20"/>
      <c r="G505" s="20"/>
      <c r="H505" s="20"/>
      <c r="I505" s="11"/>
      <c r="J505" s="11"/>
      <c r="K505" s="11"/>
      <c r="L505" s="20"/>
      <c r="M505" s="20"/>
      <c r="N505" s="20"/>
      <c r="O505" s="21" t="str">
        <f aca="false">IF(COUNTA(B505:N505)=0,"",IF(COUNTA(B505,E505,F505,G505,H505)&lt;5,"Missing info",IF(I505="Yes","Replay – not counted","Counted")))</f>
        <v/>
      </c>
      <c r="P505" s="21" t="str">
        <f aca="false">IF(OR(E505="",F505="",I505="Yes"),"",IF(COUNTIFS($E$6:E505,E505,$F$6:F505,F505)&gt;1,"Same room listed above – replay?",IF(AND(K505="Yes",N505=""),"Borderline – describe it in Notes","")))</f>
        <v/>
      </c>
      <c r="Q505" s="22" t="str">
        <f aca="false">IF(F505="","",IF(COUNTIF($F$6:F505,F505)=1,1,0))</f>
        <v/>
      </c>
      <c r="R505" s="22" t="str">
        <f aca="false">IF(H505="","",IF(COUNTIF($H$6:H505,H505)=1,1,0))</f>
        <v/>
      </c>
    </row>
    <row r="506" customFormat="false" ht="15" hidden="false" customHeight="false" outlineLevel="0" collapsed="false">
      <c r="A506" s="19" t="str">
        <f aca="false">IF(COUNTA(B506:N506)=0,"",ROW()-5)</f>
        <v/>
      </c>
      <c r="B506" s="11"/>
      <c r="C506" s="20"/>
      <c r="D506" s="11"/>
      <c r="E506" s="20"/>
      <c r="F506" s="20"/>
      <c r="G506" s="20"/>
      <c r="H506" s="20"/>
      <c r="I506" s="11"/>
      <c r="J506" s="11"/>
      <c r="K506" s="11"/>
      <c r="L506" s="20"/>
      <c r="M506" s="20"/>
      <c r="N506" s="20"/>
      <c r="O506" s="21" t="str">
        <f aca="false">IF(COUNTA(B506:N506)=0,"",IF(COUNTA(B506,E506,F506,G506,H506)&lt;5,"Missing info",IF(I506="Yes","Replay – not counted","Counted")))</f>
        <v/>
      </c>
      <c r="P506" s="21" t="str">
        <f aca="false">IF(OR(E506="",F506="",I506="Yes"),"",IF(COUNTIFS($E$6:E506,E506,$F$6:F506,F506)&gt;1,"Same room listed above – replay?",IF(AND(K506="Yes",N506=""),"Borderline – describe it in Notes","")))</f>
        <v/>
      </c>
      <c r="Q506" s="22" t="str">
        <f aca="false">IF(F506="","",IF(COUNTIF($F$6:F506,F506)=1,1,0))</f>
        <v/>
      </c>
      <c r="R506" s="22" t="str">
        <f aca="false">IF(H506="","",IF(COUNTIF($H$6:H506,H506)=1,1,0))</f>
        <v/>
      </c>
    </row>
    <row r="507" customFormat="false" ht="15" hidden="false" customHeight="false" outlineLevel="0" collapsed="false">
      <c r="A507" s="19" t="str">
        <f aca="false">IF(COUNTA(B507:N507)=0,"",ROW()-5)</f>
        <v/>
      </c>
      <c r="B507" s="11"/>
      <c r="C507" s="20"/>
      <c r="D507" s="11"/>
      <c r="E507" s="20"/>
      <c r="F507" s="20"/>
      <c r="G507" s="20"/>
      <c r="H507" s="20"/>
      <c r="I507" s="11"/>
      <c r="J507" s="11"/>
      <c r="K507" s="11"/>
      <c r="L507" s="20"/>
      <c r="M507" s="20"/>
      <c r="N507" s="20"/>
      <c r="O507" s="21" t="str">
        <f aca="false">IF(COUNTA(B507:N507)=0,"",IF(COUNTA(B507,E507,F507,G507,H507)&lt;5,"Missing info",IF(I507="Yes","Replay – not counted","Counted")))</f>
        <v/>
      </c>
      <c r="P507" s="21" t="str">
        <f aca="false">IF(OR(E507="",F507="",I507="Yes"),"",IF(COUNTIFS($E$6:E507,E507,$F$6:F507,F507)&gt;1,"Same room listed above – replay?",IF(AND(K507="Yes",N507=""),"Borderline – describe it in Notes","")))</f>
        <v/>
      </c>
      <c r="Q507" s="22" t="str">
        <f aca="false">IF(F507="","",IF(COUNTIF($F$6:F507,F507)=1,1,0))</f>
        <v/>
      </c>
      <c r="R507" s="22" t="str">
        <f aca="false">IF(H507="","",IF(COUNTIF($H$6:H507,H507)=1,1,0))</f>
        <v/>
      </c>
    </row>
    <row r="508" customFormat="false" ht="15" hidden="false" customHeight="false" outlineLevel="0" collapsed="false">
      <c r="A508" s="19" t="str">
        <f aca="false">IF(COUNTA(B508:N508)=0,"",ROW()-5)</f>
        <v/>
      </c>
      <c r="B508" s="11"/>
      <c r="C508" s="20"/>
      <c r="D508" s="11"/>
      <c r="E508" s="20"/>
      <c r="F508" s="20"/>
      <c r="G508" s="20"/>
      <c r="H508" s="20"/>
      <c r="I508" s="11"/>
      <c r="J508" s="11"/>
      <c r="K508" s="11"/>
      <c r="L508" s="20"/>
      <c r="M508" s="20"/>
      <c r="N508" s="20"/>
      <c r="O508" s="21" t="str">
        <f aca="false">IF(COUNTA(B508:N508)=0,"",IF(COUNTA(B508,E508,F508,G508,H508)&lt;5,"Missing info",IF(I508="Yes","Replay – not counted","Counted")))</f>
        <v/>
      </c>
      <c r="P508" s="21" t="str">
        <f aca="false">IF(OR(E508="",F508="",I508="Yes"),"",IF(COUNTIFS($E$6:E508,E508,$F$6:F508,F508)&gt;1,"Same room listed above – replay?",IF(AND(K508="Yes",N508=""),"Borderline – describe it in Notes","")))</f>
        <v/>
      </c>
      <c r="Q508" s="22" t="str">
        <f aca="false">IF(F508="","",IF(COUNTIF($F$6:F508,F508)=1,1,0))</f>
        <v/>
      </c>
      <c r="R508" s="22" t="str">
        <f aca="false">IF(H508="","",IF(COUNTIF($H$6:H508,H508)=1,1,0))</f>
        <v/>
      </c>
    </row>
    <row r="509" customFormat="false" ht="15" hidden="false" customHeight="false" outlineLevel="0" collapsed="false">
      <c r="A509" s="19" t="str">
        <f aca="false">IF(COUNTA(B509:N509)=0,"",ROW()-5)</f>
        <v/>
      </c>
      <c r="B509" s="11"/>
      <c r="C509" s="20"/>
      <c r="D509" s="11"/>
      <c r="E509" s="20"/>
      <c r="F509" s="20"/>
      <c r="G509" s="20"/>
      <c r="H509" s="20"/>
      <c r="I509" s="11"/>
      <c r="J509" s="11"/>
      <c r="K509" s="11"/>
      <c r="L509" s="20"/>
      <c r="M509" s="20"/>
      <c r="N509" s="20"/>
      <c r="O509" s="21" t="str">
        <f aca="false">IF(COUNTA(B509:N509)=0,"",IF(COUNTA(B509,E509,F509,G509,H509)&lt;5,"Missing info",IF(I509="Yes","Replay – not counted","Counted")))</f>
        <v/>
      </c>
      <c r="P509" s="21" t="str">
        <f aca="false">IF(OR(E509="",F509="",I509="Yes"),"",IF(COUNTIFS($E$6:E509,E509,$F$6:F509,F509)&gt;1,"Same room listed above – replay?",IF(AND(K509="Yes",N509=""),"Borderline – describe it in Notes","")))</f>
        <v/>
      </c>
      <c r="Q509" s="22" t="str">
        <f aca="false">IF(F509="","",IF(COUNTIF($F$6:F509,F509)=1,1,0))</f>
        <v/>
      </c>
      <c r="R509" s="22" t="str">
        <f aca="false">IF(H509="","",IF(COUNTIF($H$6:H509,H509)=1,1,0))</f>
        <v/>
      </c>
    </row>
    <row r="510" customFormat="false" ht="15" hidden="false" customHeight="false" outlineLevel="0" collapsed="false">
      <c r="A510" s="19" t="str">
        <f aca="false">IF(COUNTA(B510:N510)=0,"",ROW()-5)</f>
        <v/>
      </c>
      <c r="B510" s="11"/>
      <c r="C510" s="20"/>
      <c r="D510" s="11"/>
      <c r="E510" s="20"/>
      <c r="F510" s="20"/>
      <c r="G510" s="20"/>
      <c r="H510" s="20"/>
      <c r="I510" s="11"/>
      <c r="J510" s="11"/>
      <c r="K510" s="11"/>
      <c r="L510" s="20"/>
      <c r="M510" s="20"/>
      <c r="N510" s="20"/>
      <c r="O510" s="21" t="str">
        <f aca="false">IF(COUNTA(B510:N510)=0,"",IF(COUNTA(B510,E510,F510,G510,H510)&lt;5,"Missing info",IF(I510="Yes","Replay – not counted","Counted")))</f>
        <v/>
      </c>
      <c r="P510" s="21" t="str">
        <f aca="false">IF(OR(E510="",F510="",I510="Yes"),"",IF(COUNTIFS($E$6:E510,E510,$F$6:F510,F510)&gt;1,"Same room listed above – replay?",IF(AND(K510="Yes",N510=""),"Borderline – describe it in Notes","")))</f>
        <v/>
      </c>
      <c r="Q510" s="22" t="str">
        <f aca="false">IF(F510="","",IF(COUNTIF($F$6:F510,F510)=1,1,0))</f>
        <v/>
      </c>
      <c r="R510" s="22" t="str">
        <f aca="false">IF(H510="","",IF(COUNTIF($H$6:H510,H510)=1,1,0))</f>
        <v/>
      </c>
    </row>
    <row r="511" customFormat="false" ht="15" hidden="false" customHeight="false" outlineLevel="0" collapsed="false">
      <c r="A511" s="19" t="str">
        <f aca="false">IF(COUNTA(B511:N511)=0,"",ROW()-5)</f>
        <v/>
      </c>
      <c r="B511" s="11"/>
      <c r="C511" s="20"/>
      <c r="D511" s="11"/>
      <c r="E511" s="20"/>
      <c r="F511" s="20"/>
      <c r="G511" s="20"/>
      <c r="H511" s="20"/>
      <c r="I511" s="11"/>
      <c r="J511" s="11"/>
      <c r="K511" s="11"/>
      <c r="L511" s="20"/>
      <c r="M511" s="20"/>
      <c r="N511" s="20"/>
      <c r="O511" s="21" t="str">
        <f aca="false">IF(COUNTA(B511:N511)=0,"",IF(COUNTA(B511,E511,F511,G511,H511)&lt;5,"Missing info",IF(I511="Yes","Replay – not counted","Counted")))</f>
        <v/>
      </c>
      <c r="P511" s="21" t="str">
        <f aca="false">IF(OR(E511="",F511="",I511="Yes"),"",IF(COUNTIFS($E$6:E511,E511,$F$6:F511,F511)&gt;1,"Same room listed above – replay?",IF(AND(K511="Yes",N511=""),"Borderline – describe it in Notes","")))</f>
        <v/>
      </c>
      <c r="Q511" s="22" t="str">
        <f aca="false">IF(F511="","",IF(COUNTIF($F$6:F511,F511)=1,1,0))</f>
        <v/>
      </c>
      <c r="R511" s="22" t="str">
        <f aca="false">IF(H511="","",IF(COUNTIF($H$6:H511,H511)=1,1,0))</f>
        <v/>
      </c>
    </row>
    <row r="512" customFormat="false" ht="15" hidden="false" customHeight="false" outlineLevel="0" collapsed="false">
      <c r="A512" s="19" t="str">
        <f aca="false">IF(COUNTA(B512:N512)=0,"",ROW()-5)</f>
        <v/>
      </c>
      <c r="B512" s="11"/>
      <c r="C512" s="20"/>
      <c r="D512" s="11"/>
      <c r="E512" s="20"/>
      <c r="F512" s="20"/>
      <c r="G512" s="20"/>
      <c r="H512" s="20"/>
      <c r="I512" s="11"/>
      <c r="J512" s="11"/>
      <c r="K512" s="11"/>
      <c r="L512" s="20"/>
      <c r="M512" s="20"/>
      <c r="N512" s="20"/>
      <c r="O512" s="21" t="str">
        <f aca="false">IF(COUNTA(B512:N512)=0,"",IF(COUNTA(B512,E512,F512,G512,H512)&lt;5,"Missing info",IF(I512="Yes","Replay – not counted","Counted")))</f>
        <v/>
      </c>
      <c r="P512" s="21" t="str">
        <f aca="false">IF(OR(E512="",F512="",I512="Yes"),"",IF(COUNTIFS($E$6:E512,E512,$F$6:F512,F512)&gt;1,"Same room listed above – replay?",IF(AND(K512="Yes",N512=""),"Borderline – describe it in Notes","")))</f>
        <v/>
      </c>
      <c r="Q512" s="22" t="str">
        <f aca="false">IF(F512="","",IF(COUNTIF($F$6:F512,F512)=1,1,0))</f>
        <v/>
      </c>
      <c r="R512" s="22" t="str">
        <f aca="false">IF(H512="","",IF(COUNTIF($H$6:H512,H512)=1,1,0))</f>
        <v/>
      </c>
    </row>
    <row r="513" customFormat="false" ht="15" hidden="false" customHeight="false" outlineLevel="0" collapsed="false">
      <c r="A513" s="19" t="str">
        <f aca="false">IF(COUNTA(B513:N513)=0,"",ROW()-5)</f>
        <v/>
      </c>
      <c r="B513" s="11"/>
      <c r="C513" s="20"/>
      <c r="D513" s="11"/>
      <c r="E513" s="20"/>
      <c r="F513" s="20"/>
      <c r="G513" s="20"/>
      <c r="H513" s="20"/>
      <c r="I513" s="11"/>
      <c r="J513" s="11"/>
      <c r="K513" s="11"/>
      <c r="L513" s="20"/>
      <c r="M513" s="20"/>
      <c r="N513" s="20"/>
      <c r="O513" s="21" t="str">
        <f aca="false">IF(COUNTA(B513:N513)=0,"",IF(COUNTA(B513,E513,F513,G513,H513)&lt;5,"Missing info",IF(I513="Yes","Replay – not counted","Counted")))</f>
        <v/>
      </c>
      <c r="P513" s="21" t="str">
        <f aca="false">IF(OR(E513="",F513="",I513="Yes"),"",IF(COUNTIFS($E$6:E513,E513,$F$6:F513,F513)&gt;1,"Same room listed above – replay?",IF(AND(K513="Yes",N513=""),"Borderline – describe it in Notes","")))</f>
        <v/>
      </c>
      <c r="Q513" s="22" t="str">
        <f aca="false">IF(F513="","",IF(COUNTIF($F$6:F513,F513)=1,1,0))</f>
        <v/>
      </c>
      <c r="R513" s="22" t="str">
        <f aca="false">IF(H513="","",IF(COUNTIF($H$6:H513,H513)=1,1,0))</f>
        <v/>
      </c>
    </row>
    <row r="514" customFormat="false" ht="15" hidden="false" customHeight="false" outlineLevel="0" collapsed="false">
      <c r="A514" s="19" t="str">
        <f aca="false">IF(COUNTA(B514:N514)=0,"",ROW()-5)</f>
        <v/>
      </c>
      <c r="B514" s="11"/>
      <c r="C514" s="20"/>
      <c r="D514" s="11"/>
      <c r="E514" s="20"/>
      <c r="F514" s="20"/>
      <c r="G514" s="20"/>
      <c r="H514" s="20"/>
      <c r="I514" s="11"/>
      <c r="J514" s="11"/>
      <c r="K514" s="11"/>
      <c r="L514" s="20"/>
      <c r="M514" s="20"/>
      <c r="N514" s="20"/>
      <c r="O514" s="21" t="str">
        <f aca="false">IF(COUNTA(B514:N514)=0,"",IF(COUNTA(B514,E514,F514,G514,H514)&lt;5,"Missing info",IF(I514="Yes","Replay – not counted","Counted")))</f>
        <v/>
      </c>
      <c r="P514" s="21" t="str">
        <f aca="false">IF(OR(E514="",F514="",I514="Yes"),"",IF(COUNTIFS($E$6:E514,E514,$F$6:F514,F514)&gt;1,"Same room listed above – replay?",IF(AND(K514="Yes",N514=""),"Borderline – describe it in Notes","")))</f>
        <v/>
      </c>
      <c r="Q514" s="22" t="str">
        <f aca="false">IF(F514="","",IF(COUNTIF($F$6:F514,F514)=1,1,0))</f>
        <v/>
      </c>
      <c r="R514" s="22" t="str">
        <f aca="false">IF(H514="","",IF(COUNTIF($H$6:H514,H514)=1,1,0))</f>
        <v/>
      </c>
    </row>
    <row r="515" customFormat="false" ht="15" hidden="false" customHeight="false" outlineLevel="0" collapsed="false">
      <c r="A515" s="19" t="str">
        <f aca="false">IF(COUNTA(B515:N515)=0,"",ROW()-5)</f>
        <v/>
      </c>
      <c r="B515" s="11"/>
      <c r="C515" s="20"/>
      <c r="D515" s="11"/>
      <c r="E515" s="20"/>
      <c r="F515" s="20"/>
      <c r="G515" s="20"/>
      <c r="H515" s="20"/>
      <c r="I515" s="11"/>
      <c r="J515" s="11"/>
      <c r="K515" s="11"/>
      <c r="L515" s="20"/>
      <c r="M515" s="20"/>
      <c r="N515" s="20"/>
      <c r="O515" s="21" t="str">
        <f aca="false">IF(COUNTA(B515:N515)=0,"",IF(COUNTA(B515,E515,F515,G515,H515)&lt;5,"Missing info",IF(I515="Yes","Replay – not counted","Counted")))</f>
        <v/>
      </c>
      <c r="P515" s="21" t="str">
        <f aca="false">IF(OR(E515="",F515="",I515="Yes"),"",IF(COUNTIFS($E$6:E515,E515,$F$6:F515,F515)&gt;1,"Same room listed above – replay?",IF(AND(K515="Yes",N515=""),"Borderline – describe it in Notes","")))</f>
        <v/>
      </c>
      <c r="Q515" s="22" t="str">
        <f aca="false">IF(F515="","",IF(COUNTIF($F$6:F515,F515)=1,1,0))</f>
        <v/>
      </c>
      <c r="R515" s="22" t="str">
        <f aca="false">IF(H515="","",IF(COUNTIF($H$6:H515,H515)=1,1,0))</f>
        <v/>
      </c>
    </row>
    <row r="516" customFormat="false" ht="15" hidden="false" customHeight="false" outlineLevel="0" collapsed="false">
      <c r="A516" s="19" t="str">
        <f aca="false">IF(COUNTA(B516:N516)=0,"",ROW()-5)</f>
        <v/>
      </c>
      <c r="B516" s="11"/>
      <c r="C516" s="20"/>
      <c r="D516" s="11"/>
      <c r="E516" s="20"/>
      <c r="F516" s="20"/>
      <c r="G516" s="20"/>
      <c r="H516" s="20"/>
      <c r="I516" s="11"/>
      <c r="J516" s="11"/>
      <c r="K516" s="11"/>
      <c r="L516" s="20"/>
      <c r="M516" s="20"/>
      <c r="N516" s="20"/>
      <c r="O516" s="21" t="str">
        <f aca="false">IF(COUNTA(B516:N516)=0,"",IF(COUNTA(B516,E516,F516,G516,H516)&lt;5,"Missing info",IF(I516="Yes","Replay – not counted","Counted")))</f>
        <v/>
      </c>
      <c r="P516" s="21" t="str">
        <f aca="false">IF(OR(E516="",F516="",I516="Yes"),"",IF(COUNTIFS($E$6:E516,E516,$F$6:F516,F516)&gt;1,"Same room listed above – replay?",IF(AND(K516="Yes",N516=""),"Borderline – describe it in Notes","")))</f>
        <v/>
      </c>
      <c r="Q516" s="22" t="str">
        <f aca="false">IF(F516="","",IF(COUNTIF($F$6:F516,F516)=1,1,0))</f>
        <v/>
      </c>
      <c r="R516" s="22" t="str">
        <f aca="false">IF(H516="","",IF(COUNTIF($H$6:H516,H516)=1,1,0))</f>
        <v/>
      </c>
    </row>
    <row r="517" customFormat="false" ht="15" hidden="false" customHeight="false" outlineLevel="0" collapsed="false">
      <c r="A517" s="19" t="str">
        <f aca="false">IF(COUNTA(B517:N517)=0,"",ROW()-5)</f>
        <v/>
      </c>
      <c r="B517" s="11"/>
      <c r="C517" s="20"/>
      <c r="D517" s="11"/>
      <c r="E517" s="20"/>
      <c r="F517" s="20"/>
      <c r="G517" s="20"/>
      <c r="H517" s="20"/>
      <c r="I517" s="11"/>
      <c r="J517" s="11"/>
      <c r="K517" s="11"/>
      <c r="L517" s="20"/>
      <c r="M517" s="20"/>
      <c r="N517" s="20"/>
      <c r="O517" s="21" t="str">
        <f aca="false">IF(COUNTA(B517:N517)=0,"",IF(COUNTA(B517,E517,F517,G517,H517)&lt;5,"Missing info",IF(I517="Yes","Replay – not counted","Counted")))</f>
        <v/>
      </c>
      <c r="P517" s="21" t="str">
        <f aca="false">IF(OR(E517="",F517="",I517="Yes"),"",IF(COUNTIFS($E$6:E517,E517,$F$6:F517,F517)&gt;1,"Same room listed above – replay?",IF(AND(K517="Yes",N517=""),"Borderline – describe it in Notes","")))</f>
        <v/>
      </c>
      <c r="Q517" s="22" t="str">
        <f aca="false">IF(F517="","",IF(COUNTIF($F$6:F517,F517)=1,1,0))</f>
        <v/>
      </c>
      <c r="R517" s="22" t="str">
        <f aca="false">IF(H517="","",IF(COUNTIF($H$6:H517,H517)=1,1,0))</f>
        <v/>
      </c>
    </row>
    <row r="518" customFormat="false" ht="15" hidden="false" customHeight="false" outlineLevel="0" collapsed="false">
      <c r="A518" s="19" t="str">
        <f aca="false">IF(COUNTA(B518:N518)=0,"",ROW()-5)</f>
        <v/>
      </c>
      <c r="B518" s="11"/>
      <c r="C518" s="20"/>
      <c r="D518" s="11"/>
      <c r="E518" s="20"/>
      <c r="F518" s="20"/>
      <c r="G518" s="20"/>
      <c r="H518" s="20"/>
      <c r="I518" s="11"/>
      <c r="J518" s="11"/>
      <c r="K518" s="11"/>
      <c r="L518" s="20"/>
      <c r="M518" s="20"/>
      <c r="N518" s="20"/>
      <c r="O518" s="21" t="str">
        <f aca="false">IF(COUNTA(B518:N518)=0,"",IF(COUNTA(B518,E518,F518,G518,H518)&lt;5,"Missing info",IF(I518="Yes","Replay – not counted","Counted")))</f>
        <v/>
      </c>
      <c r="P518" s="21" t="str">
        <f aca="false">IF(OR(E518="",F518="",I518="Yes"),"",IF(COUNTIFS($E$6:E518,E518,$F$6:F518,F518)&gt;1,"Same room listed above – replay?",IF(AND(K518="Yes",N518=""),"Borderline – describe it in Notes","")))</f>
        <v/>
      </c>
      <c r="Q518" s="22" t="str">
        <f aca="false">IF(F518="","",IF(COUNTIF($F$6:F518,F518)=1,1,0))</f>
        <v/>
      </c>
      <c r="R518" s="22" t="str">
        <f aca="false">IF(H518="","",IF(COUNTIF($H$6:H518,H518)=1,1,0))</f>
        <v/>
      </c>
    </row>
    <row r="519" customFormat="false" ht="15" hidden="false" customHeight="false" outlineLevel="0" collapsed="false">
      <c r="A519" s="19" t="str">
        <f aca="false">IF(COUNTA(B519:N519)=0,"",ROW()-5)</f>
        <v/>
      </c>
      <c r="B519" s="11"/>
      <c r="C519" s="20"/>
      <c r="D519" s="11"/>
      <c r="E519" s="20"/>
      <c r="F519" s="20"/>
      <c r="G519" s="20"/>
      <c r="H519" s="20"/>
      <c r="I519" s="11"/>
      <c r="J519" s="11"/>
      <c r="K519" s="11"/>
      <c r="L519" s="20"/>
      <c r="M519" s="20"/>
      <c r="N519" s="20"/>
      <c r="O519" s="21" t="str">
        <f aca="false">IF(COUNTA(B519:N519)=0,"",IF(COUNTA(B519,E519,F519,G519,H519)&lt;5,"Missing info",IF(I519="Yes","Replay – not counted","Counted")))</f>
        <v/>
      </c>
      <c r="P519" s="21" t="str">
        <f aca="false">IF(OR(E519="",F519="",I519="Yes"),"",IF(COUNTIFS($E$6:E519,E519,$F$6:F519,F519)&gt;1,"Same room listed above – replay?",IF(AND(K519="Yes",N519=""),"Borderline – describe it in Notes","")))</f>
        <v/>
      </c>
      <c r="Q519" s="22" t="str">
        <f aca="false">IF(F519="","",IF(COUNTIF($F$6:F519,F519)=1,1,0))</f>
        <v/>
      </c>
      <c r="R519" s="22" t="str">
        <f aca="false">IF(H519="","",IF(COUNTIF($H$6:H519,H519)=1,1,0))</f>
        <v/>
      </c>
    </row>
    <row r="520" customFormat="false" ht="15" hidden="false" customHeight="false" outlineLevel="0" collapsed="false">
      <c r="A520" s="19" t="str">
        <f aca="false">IF(COUNTA(B520:N520)=0,"",ROW()-5)</f>
        <v/>
      </c>
      <c r="B520" s="11"/>
      <c r="C520" s="20"/>
      <c r="D520" s="11"/>
      <c r="E520" s="20"/>
      <c r="F520" s="20"/>
      <c r="G520" s="20"/>
      <c r="H520" s="20"/>
      <c r="I520" s="11"/>
      <c r="J520" s="11"/>
      <c r="K520" s="11"/>
      <c r="L520" s="20"/>
      <c r="M520" s="20"/>
      <c r="N520" s="20"/>
      <c r="O520" s="21" t="str">
        <f aca="false">IF(COUNTA(B520:N520)=0,"",IF(COUNTA(B520,E520,F520,G520,H520)&lt;5,"Missing info",IF(I520="Yes","Replay – not counted","Counted")))</f>
        <v/>
      </c>
      <c r="P520" s="21" t="str">
        <f aca="false">IF(OR(E520="",F520="",I520="Yes"),"",IF(COUNTIFS($E$6:E520,E520,$F$6:F520,F520)&gt;1,"Same room listed above – replay?",IF(AND(K520="Yes",N520=""),"Borderline – describe it in Notes","")))</f>
        <v/>
      </c>
      <c r="Q520" s="22" t="str">
        <f aca="false">IF(F520="","",IF(COUNTIF($F$6:F520,F520)=1,1,0))</f>
        <v/>
      </c>
      <c r="R520" s="22" t="str">
        <f aca="false">IF(H520="","",IF(COUNTIF($H$6:H520,H520)=1,1,0))</f>
        <v/>
      </c>
    </row>
    <row r="521" customFormat="false" ht="15" hidden="false" customHeight="false" outlineLevel="0" collapsed="false">
      <c r="A521" s="19" t="str">
        <f aca="false">IF(COUNTA(B521:N521)=0,"",ROW()-5)</f>
        <v/>
      </c>
      <c r="B521" s="11"/>
      <c r="C521" s="20"/>
      <c r="D521" s="11"/>
      <c r="E521" s="20"/>
      <c r="F521" s="20"/>
      <c r="G521" s="20"/>
      <c r="H521" s="20"/>
      <c r="I521" s="11"/>
      <c r="J521" s="11"/>
      <c r="K521" s="11"/>
      <c r="L521" s="20"/>
      <c r="M521" s="20"/>
      <c r="N521" s="20"/>
      <c r="O521" s="21" t="str">
        <f aca="false">IF(COUNTA(B521:N521)=0,"",IF(COUNTA(B521,E521,F521,G521,H521)&lt;5,"Missing info",IF(I521="Yes","Replay – not counted","Counted")))</f>
        <v/>
      </c>
      <c r="P521" s="21" t="str">
        <f aca="false">IF(OR(E521="",F521="",I521="Yes"),"",IF(COUNTIFS($E$6:E521,E521,$F$6:F521,F521)&gt;1,"Same room listed above – replay?",IF(AND(K521="Yes",N521=""),"Borderline – describe it in Notes","")))</f>
        <v/>
      </c>
      <c r="Q521" s="22" t="str">
        <f aca="false">IF(F521="","",IF(COUNTIF($F$6:F521,F521)=1,1,0))</f>
        <v/>
      </c>
      <c r="R521" s="22" t="str">
        <f aca="false">IF(H521="","",IF(COUNTIF($H$6:H521,H521)=1,1,0))</f>
        <v/>
      </c>
    </row>
    <row r="522" customFormat="false" ht="15" hidden="false" customHeight="false" outlineLevel="0" collapsed="false">
      <c r="A522" s="19" t="str">
        <f aca="false">IF(COUNTA(B522:N522)=0,"",ROW()-5)</f>
        <v/>
      </c>
      <c r="B522" s="11"/>
      <c r="C522" s="20"/>
      <c r="D522" s="11"/>
      <c r="E522" s="20"/>
      <c r="F522" s="20"/>
      <c r="G522" s="20"/>
      <c r="H522" s="20"/>
      <c r="I522" s="11"/>
      <c r="J522" s="11"/>
      <c r="K522" s="11"/>
      <c r="L522" s="20"/>
      <c r="M522" s="20"/>
      <c r="N522" s="20"/>
      <c r="O522" s="21" t="str">
        <f aca="false">IF(COUNTA(B522:N522)=0,"",IF(COUNTA(B522,E522,F522,G522,H522)&lt;5,"Missing info",IF(I522="Yes","Replay – not counted","Counted")))</f>
        <v/>
      </c>
      <c r="P522" s="21" t="str">
        <f aca="false">IF(OR(E522="",F522="",I522="Yes"),"",IF(COUNTIFS($E$6:E522,E522,$F$6:F522,F522)&gt;1,"Same room listed above – replay?",IF(AND(K522="Yes",N522=""),"Borderline – describe it in Notes","")))</f>
        <v/>
      </c>
      <c r="Q522" s="22" t="str">
        <f aca="false">IF(F522="","",IF(COUNTIF($F$6:F522,F522)=1,1,0))</f>
        <v/>
      </c>
      <c r="R522" s="22" t="str">
        <f aca="false">IF(H522="","",IF(COUNTIF($H$6:H522,H522)=1,1,0))</f>
        <v/>
      </c>
    </row>
    <row r="523" customFormat="false" ht="15" hidden="false" customHeight="false" outlineLevel="0" collapsed="false">
      <c r="A523" s="19" t="str">
        <f aca="false">IF(COUNTA(B523:N523)=0,"",ROW()-5)</f>
        <v/>
      </c>
      <c r="B523" s="11"/>
      <c r="C523" s="20"/>
      <c r="D523" s="11"/>
      <c r="E523" s="20"/>
      <c r="F523" s="20"/>
      <c r="G523" s="20"/>
      <c r="H523" s="20"/>
      <c r="I523" s="11"/>
      <c r="J523" s="11"/>
      <c r="K523" s="11"/>
      <c r="L523" s="20"/>
      <c r="M523" s="20"/>
      <c r="N523" s="20"/>
      <c r="O523" s="21" t="str">
        <f aca="false">IF(COUNTA(B523:N523)=0,"",IF(COUNTA(B523,E523,F523,G523,H523)&lt;5,"Missing info",IF(I523="Yes","Replay – not counted","Counted")))</f>
        <v/>
      </c>
      <c r="P523" s="21" t="str">
        <f aca="false">IF(OR(E523="",F523="",I523="Yes"),"",IF(COUNTIFS($E$6:E523,E523,$F$6:F523,F523)&gt;1,"Same room listed above – replay?",IF(AND(K523="Yes",N523=""),"Borderline – describe it in Notes","")))</f>
        <v/>
      </c>
      <c r="Q523" s="22" t="str">
        <f aca="false">IF(F523="","",IF(COUNTIF($F$6:F523,F523)=1,1,0))</f>
        <v/>
      </c>
      <c r="R523" s="22" t="str">
        <f aca="false">IF(H523="","",IF(COUNTIF($H$6:H523,H523)=1,1,0))</f>
        <v/>
      </c>
    </row>
    <row r="524" customFormat="false" ht="15" hidden="false" customHeight="false" outlineLevel="0" collapsed="false">
      <c r="A524" s="19" t="str">
        <f aca="false">IF(COUNTA(B524:N524)=0,"",ROW()-5)</f>
        <v/>
      </c>
      <c r="B524" s="11"/>
      <c r="C524" s="20"/>
      <c r="D524" s="11"/>
      <c r="E524" s="20"/>
      <c r="F524" s="20"/>
      <c r="G524" s="20"/>
      <c r="H524" s="20"/>
      <c r="I524" s="11"/>
      <c r="J524" s="11"/>
      <c r="K524" s="11"/>
      <c r="L524" s="20"/>
      <c r="M524" s="20"/>
      <c r="N524" s="20"/>
      <c r="O524" s="21" t="str">
        <f aca="false">IF(COUNTA(B524:N524)=0,"",IF(COUNTA(B524,E524,F524,G524,H524)&lt;5,"Missing info",IF(I524="Yes","Replay – not counted","Counted")))</f>
        <v/>
      </c>
      <c r="P524" s="21" t="str">
        <f aca="false">IF(OR(E524="",F524="",I524="Yes"),"",IF(COUNTIFS($E$6:E524,E524,$F$6:F524,F524)&gt;1,"Same room listed above – replay?",IF(AND(K524="Yes",N524=""),"Borderline – describe it in Notes","")))</f>
        <v/>
      </c>
      <c r="Q524" s="22" t="str">
        <f aca="false">IF(F524="","",IF(COUNTIF($F$6:F524,F524)=1,1,0))</f>
        <v/>
      </c>
      <c r="R524" s="22" t="str">
        <f aca="false">IF(H524="","",IF(COUNTIF($H$6:H524,H524)=1,1,0))</f>
        <v/>
      </c>
    </row>
    <row r="525" customFormat="false" ht="15" hidden="false" customHeight="false" outlineLevel="0" collapsed="false">
      <c r="A525" s="19" t="str">
        <f aca="false">IF(COUNTA(B525:N525)=0,"",ROW()-5)</f>
        <v/>
      </c>
      <c r="B525" s="11"/>
      <c r="C525" s="20"/>
      <c r="D525" s="11"/>
      <c r="E525" s="20"/>
      <c r="F525" s="20"/>
      <c r="G525" s="20"/>
      <c r="H525" s="20"/>
      <c r="I525" s="11"/>
      <c r="J525" s="11"/>
      <c r="K525" s="11"/>
      <c r="L525" s="20"/>
      <c r="M525" s="20"/>
      <c r="N525" s="20"/>
      <c r="O525" s="21" t="str">
        <f aca="false">IF(COUNTA(B525:N525)=0,"",IF(COUNTA(B525,E525,F525,G525,H525)&lt;5,"Missing info",IF(I525="Yes","Replay – not counted","Counted")))</f>
        <v/>
      </c>
      <c r="P525" s="21" t="str">
        <f aca="false">IF(OR(E525="",F525="",I525="Yes"),"",IF(COUNTIFS($E$6:E525,E525,$F$6:F525,F525)&gt;1,"Same room listed above – replay?",IF(AND(K525="Yes",N525=""),"Borderline – describe it in Notes","")))</f>
        <v/>
      </c>
      <c r="Q525" s="22" t="str">
        <f aca="false">IF(F525="","",IF(COUNTIF($F$6:F525,F525)=1,1,0))</f>
        <v/>
      </c>
      <c r="R525" s="22" t="str">
        <f aca="false">IF(H525="","",IF(COUNTIF($H$6:H525,H525)=1,1,0))</f>
        <v/>
      </c>
    </row>
    <row r="526" customFormat="false" ht="15" hidden="false" customHeight="false" outlineLevel="0" collapsed="false">
      <c r="A526" s="19" t="str">
        <f aca="false">IF(COUNTA(B526:N526)=0,"",ROW()-5)</f>
        <v/>
      </c>
      <c r="B526" s="11"/>
      <c r="C526" s="20"/>
      <c r="D526" s="11"/>
      <c r="E526" s="20"/>
      <c r="F526" s="20"/>
      <c r="G526" s="20"/>
      <c r="H526" s="20"/>
      <c r="I526" s="11"/>
      <c r="J526" s="11"/>
      <c r="K526" s="11"/>
      <c r="L526" s="20"/>
      <c r="M526" s="20"/>
      <c r="N526" s="20"/>
      <c r="O526" s="21" t="str">
        <f aca="false">IF(COUNTA(B526:N526)=0,"",IF(COUNTA(B526,E526,F526,G526,H526)&lt;5,"Missing info",IF(I526="Yes","Replay – not counted","Counted")))</f>
        <v/>
      </c>
      <c r="P526" s="21" t="str">
        <f aca="false">IF(OR(E526="",F526="",I526="Yes"),"",IF(COUNTIFS($E$6:E526,E526,$F$6:F526,F526)&gt;1,"Same room listed above – replay?",IF(AND(K526="Yes",N526=""),"Borderline – describe it in Notes","")))</f>
        <v/>
      </c>
      <c r="Q526" s="22" t="str">
        <f aca="false">IF(F526="","",IF(COUNTIF($F$6:F526,F526)=1,1,0))</f>
        <v/>
      </c>
      <c r="R526" s="22" t="str">
        <f aca="false">IF(H526="","",IF(COUNTIF($H$6:H526,H526)=1,1,0))</f>
        <v/>
      </c>
    </row>
    <row r="527" customFormat="false" ht="15" hidden="false" customHeight="false" outlineLevel="0" collapsed="false">
      <c r="A527" s="19" t="str">
        <f aca="false">IF(COUNTA(B527:N527)=0,"",ROW()-5)</f>
        <v/>
      </c>
      <c r="B527" s="11"/>
      <c r="C527" s="20"/>
      <c r="D527" s="11"/>
      <c r="E527" s="20"/>
      <c r="F527" s="20"/>
      <c r="G527" s="20"/>
      <c r="H527" s="20"/>
      <c r="I527" s="11"/>
      <c r="J527" s="11"/>
      <c r="K527" s="11"/>
      <c r="L527" s="20"/>
      <c r="M527" s="20"/>
      <c r="N527" s="20"/>
      <c r="O527" s="21" t="str">
        <f aca="false">IF(COUNTA(B527:N527)=0,"",IF(COUNTA(B527,E527,F527,G527,H527)&lt;5,"Missing info",IF(I527="Yes","Replay – not counted","Counted")))</f>
        <v/>
      </c>
      <c r="P527" s="21" t="str">
        <f aca="false">IF(OR(E527="",F527="",I527="Yes"),"",IF(COUNTIFS($E$6:E527,E527,$F$6:F527,F527)&gt;1,"Same room listed above – replay?",IF(AND(K527="Yes",N527=""),"Borderline – describe it in Notes","")))</f>
        <v/>
      </c>
      <c r="Q527" s="22" t="str">
        <f aca="false">IF(F527="","",IF(COUNTIF($F$6:F527,F527)=1,1,0))</f>
        <v/>
      </c>
      <c r="R527" s="22" t="str">
        <f aca="false">IF(H527="","",IF(COUNTIF($H$6:H527,H527)=1,1,0))</f>
        <v/>
      </c>
    </row>
    <row r="528" customFormat="false" ht="15" hidden="false" customHeight="false" outlineLevel="0" collapsed="false">
      <c r="A528" s="19" t="str">
        <f aca="false">IF(COUNTA(B528:N528)=0,"",ROW()-5)</f>
        <v/>
      </c>
      <c r="B528" s="11"/>
      <c r="C528" s="20"/>
      <c r="D528" s="11"/>
      <c r="E528" s="20"/>
      <c r="F528" s="20"/>
      <c r="G528" s="20"/>
      <c r="H528" s="20"/>
      <c r="I528" s="11"/>
      <c r="J528" s="11"/>
      <c r="K528" s="11"/>
      <c r="L528" s="20"/>
      <c r="M528" s="20"/>
      <c r="N528" s="20"/>
      <c r="O528" s="21" t="str">
        <f aca="false">IF(COUNTA(B528:N528)=0,"",IF(COUNTA(B528,E528,F528,G528,H528)&lt;5,"Missing info",IF(I528="Yes","Replay – not counted","Counted")))</f>
        <v/>
      </c>
      <c r="P528" s="21" t="str">
        <f aca="false">IF(OR(E528="",F528="",I528="Yes"),"",IF(COUNTIFS($E$6:E528,E528,$F$6:F528,F528)&gt;1,"Same room listed above – replay?",IF(AND(K528="Yes",N528=""),"Borderline – describe it in Notes","")))</f>
        <v/>
      </c>
      <c r="Q528" s="22" t="str">
        <f aca="false">IF(F528="","",IF(COUNTIF($F$6:F528,F528)=1,1,0))</f>
        <v/>
      </c>
      <c r="R528" s="22" t="str">
        <f aca="false">IF(H528="","",IF(COUNTIF($H$6:H528,H528)=1,1,0))</f>
        <v/>
      </c>
    </row>
    <row r="529" customFormat="false" ht="15" hidden="false" customHeight="false" outlineLevel="0" collapsed="false">
      <c r="A529" s="19" t="str">
        <f aca="false">IF(COUNTA(B529:N529)=0,"",ROW()-5)</f>
        <v/>
      </c>
      <c r="B529" s="11"/>
      <c r="C529" s="20"/>
      <c r="D529" s="11"/>
      <c r="E529" s="20"/>
      <c r="F529" s="20"/>
      <c r="G529" s="20"/>
      <c r="H529" s="20"/>
      <c r="I529" s="11"/>
      <c r="J529" s="11"/>
      <c r="K529" s="11"/>
      <c r="L529" s="20"/>
      <c r="M529" s="20"/>
      <c r="N529" s="20"/>
      <c r="O529" s="21" t="str">
        <f aca="false">IF(COUNTA(B529:N529)=0,"",IF(COUNTA(B529,E529,F529,G529,H529)&lt;5,"Missing info",IF(I529="Yes","Replay – not counted","Counted")))</f>
        <v/>
      </c>
      <c r="P529" s="21" t="str">
        <f aca="false">IF(OR(E529="",F529="",I529="Yes"),"",IF(COUNTIFS($E$6:E529,E529,$F$6:F529,F529)&gt;1,"Same room listed above – replay?",IF(AND(K529="Yes",N529=""),"Borderline – describe it in Notes","")))</f>
        <v/>
      </c>
      <c r="Q529" s="22" t="str">
        <f aca="false">IF(F529="","",IF(COUNTIF($F$6:F529,F529)=1,1,0))</f>
        <v/>
      </c>
      <c r="R529" s="22" t="str">
        <f aca="false">IF(H529="","",IF(COUNTIF($H$6:H529,H529)=1,1,0))</f>
        <v/>
      </c>
    </row>
    <row r="530" customFormat="false" ht="15" hidden="false" customHeight="false" outlineLevel="0" collapsed="false">
      <c r="A530" s="19" t="str">
        <f aca="false">IF(COUNTA(B530:N530)=0,"",ROW()-5)</f>
        <v/>
      </c>
      <c r="B530" s="11"/>
      <c r="C530" s="20"/>
      <c r="D530" s="11"/>
      <c r="E530" s="20"/>
      <c r="F530" s="20"/>
      <c r="G530" s="20"/>
      <c r="H530" s="20"/>
      <c r="I530" s="11"/>
      <c r="J530" s="11"/>
      <c r="K530" s="11"/>
      <c r="L530" s="20"/>
      <c r="M530" s="20"/>
      <c r="N530" s="20"/>
      <c r="O530" s="21" t="str">
        <f aca="false">IF(COUNTA(B530:N530)=0,"",IF(COUNTA(B530,E530,F530,G530,H530)&lt;5,"Missing info",IF(I530="Yes","Replay – not counted","Counted")))</f>
        <v/>
      </c>
      <c r="P530" s="21" t="str">
        <f aca="false">IF(OR(E530="",F530="",I530="Yes"),"",IF(COUNTIFS($E$6:E530,E530,$F$6:F530,F530)&gt;1,"Same room listed above – replay?",IF(AND(K530="Yes",N530=""),"Borderline – describe it in Notes","")))</f>
        <v/>
      </c>
      <c r="Q530" s="22" t="str">
        <f aca="false">IF(F530="","",IF(COUNTIF($F$6:F530,F530)=1,1,0))</f>
        <v/>
      </c>
      <c r="R530" s="22" t="str">
        <f aca="false">IF(H530="","",IF(COUNTIF($H$6:H530,H530)=1,1,0))</f>
        <v/>
      </c>
    </row>
    <row r="531" customFormat="false" ht="15" hidden="false" customHeight="false" outlineLevel="0" collapsed="false">
      <c r="A531" s="19" t="str">
        <f aca="false">IF(COUNTA(B531:N531)=0,"",ROW()-5)</f>
        <v/>
      </c>
      <c r="B531" s="11"/>
      <c r="C531" s="20"/>
      <c r="D531" s="11"/>
      <c r="E531" s="20"/>
      <c r="F531" s="20"/>
      <c r="G531" s="20"/>
      <c r="H531" s="20"/>
      <c r="I531" s="11"/>
      <c r="J531" s="11"/>
      <c r="K531" s="11"/>
      <c r="L531" s="20"/>
      <c r="M531" s="20"/>
      <c r="N531" s="20"/>
      <c r="O531" s="21" t="str">
        <f aca="false">IF(COUNTA(B531:N531)=0,"",IF(COUNTA(B531,E531,F531,G531,H531)&lt;5,"Missing info",IF(I531="Yes","Replay – not counted","Counted")))</f>
        <v/>
      </c>
      <c r="P531" s="21" t="str">
        <f aca="false">IF(OR(E531="",F531="",I531="Yes"),"",IF(COUNTIFS($E$6:E531,E531,$F$6:F531,F531)&gt;1,"Same room listed above – replay?",IF(AND(K531="Yes",N531=""),"Borderline – describe it in Notes","")))</f>
        <v/>
      </c>
      <c r="Q531" s="22" t="str">
        <f aca="false">IF(F531="","",IF(COUNTIF($F$6:F531,F531)=1,1,0))</f>
        <v/>
      </c>
      <c r="R531" s="22" t="str">
        <f aca="false">IF(H531="","",IF(COUNTIF($H$6:H531,H531)=1,1,0))</f>
        <v/>
      </c>
    </row>
    <row r="532" customFormat="false" ht="15" hidden="false" customHeight="false" outlineLevel="0" collapsed="false">
      <c r="A532" s="19" t="str">
        <f aca="false">IF(COUNTA(B532:N532)=0,"",ROW()-5)</f>
        <v/>
      </c>
      <c r="B532" s="11"/>
      <c r="C532" s="20"/>
      <c r="D532" s="11"/>
      <c r="E532" s="20"/>
      <c r="F532" s="20"/>
      <c r="G532" s="20"/>
      <c r="H532" s="20"/>
      <c r="I532" s="11"/>
      <c r="J532" s="11"/>
      <c r="K532" s="11"/>
      <c r="L532" s="20"/>
      <c r="M532" s="20"/>
      <c r="N532" s="20"/>
      <c r="O532" s="21" t="str">
        <f aca="false">IF(COUNTA(B532:N532)=0,"",IF(COUNTA(B532,E532,F532,G532,H532)&lt;5,"Missing info",IF(I532="Yes","Replay – not counted","Counted")))</f>
        <v/>
      </c>
      <c r="P532" s="21" t="str">
        <f aca="false">IF(OR(E532="",F532="",I532="Yes"),"",IF(COUNTIFS($E$6:E532,E532,$F$6:F532,F532)&gt;1,"Same room listed above – replay?",IF(AND(K532="Yes",N532=""),"Borderline – describe it in Notes","")))</f>
        <v/>
      </c>
      <c r="Q532" s="22" t="str">
        <f aca="false">IF(F532="","",IF(COUNTIF($F$6:F532,F532)=1,1,0))</f>
        <v/>
      </c>
      <c r="R532" s="22" t="str">
        <f aca="false">IF(H532="","",IF(COUNTIF($H$6:H532,H532)=1,1,0))</f>
        <v/>
      </c>
    </row>
    <row r="533" customFormat="false" ht="15" hidden="false" customHeight="false" outlineLevel="0" collapsed="false">
      <c r="A533" s="19" t="str">
        <f aca="false">IF(COUNTA(B533:N533)=0,"",ROW()-5)</f>
        <v/>
      </c>
      <c r="B533" s="11"/>
      <c r="C533" s="20"/>
      <c r="D533" s="11"/>
      <c r="E533" s="20"/>
      <c r="F533" s="20"/>
      <c r="G533" s="20"/>
      <c r="H533" s="20"/>
      <c r="I533" s="11"/>
      <c r="J533" s="11"/>
      <c r="K533" s="11"/>
      <c r="L533" s="20"/>
      <c r="M533" s="20"/>
      <c r="N533" s="20"/>
      <c r="O533" s="21" t="str">
        <f aca="false">IF(COUNTA(B533:N533)=0,"",IF(COUNTA(B533,E533,F533,G533,H533)&lt;5,"Missing info",IF(I533="Yes","Replay – not counted","Counted")))</f>
        <v/>
      </c>
      <c r="P533" s="21" t="str">
        <f aca="false">IF(OR(E533="",F533="",I533="Yes"),"",IF(COUNTIFS($E$6:E533,E533,$F$6:F533,F533)&gt;1,"Same room listed above – replay?",IF(AND(K533="Yes",N533=""),"Borderline – describe it in Notes","")))</f>
        <v/>
      </c>
      <c r="Q533" s="22" t="str">
        <f aca="false">IF(F533="","",IF(COUNTIF($F$6:F533,F533)=1,1,0))</f>
        <v/>
      </c>
      <c r="R533" s="22" t="str">
        <f aca="false">IF(H533="","",IF(COUNTIF($H$6:H533,H533)=1,1,0))</f>
        <v/>
      </c>
    </row>
    <row r="534" customFormat="false" ht="15" hidden="false" customHeight="false" outlineLevel="0" collapsed="false">
      <c r="A534" s="19" t="str">
        <f aca="false">IF(COUNTA(B534:N534)=0,"",ROW()-5)</f>
        <v/>
      </c>
      <c r="B534" s="11"/>
      <c r="C534" s="20"/>
      <c r="D534" s="11"/>
      <c r="E534" s="20"/>
      <c r="F534" s="20"/>
      <c r="G534" s="20"/>
      <c r="H534" s="20"/>
      <c r="I534" s="11"/>
      <c r="J534" s="11"/>
      <c r="K534" s="11"/>
      <c r="L534" s="20"/>
      <c r="M534" s="20"/>
      <c r="N534" s="20"/>
      <c r="O534" s="21" t="str">
        <f aca="false">IF(COUNTA(B534:N534)=0,"",IF(COUNTA(B534,E534,F534,G534,H534)&lt;5,"Missing info",IF(I534="Yes","Replay – not counted","Counted")))</f>
        <v/>
      </c>
      <c r="P534" s="21" t="str">
        <f aca="false">IF(OR(E534="",F534="",I534="Yes"),"",IF(COUNTIFS($E$6:E534,E534,$F$6:F534,F534)&gt;1,"Same room listed above – replay?",IF(AND(K534="Yes",N534=""),"Borderline – describe it in Notes","")))</f>
        <v/>
      </c>
      <c r="Q534" s="22" t="str">
        <f aca="false">IF(F534="","",IF(COUNTIF($F$6:F534,F534)=1,1,0))</f>
        <v/>
      </c>
      <c r="R534" s="22" t="str">
        <f aca="false">IF(H534="","",IF(COUNTIF($H$6:H534,H534)=1,1,0))</f>
        <v/>
      </c>
    </row>
    <row r="535" customFormat="false" ht="15" hidden="false" customHeight="false" outlineLevel="0" collapsed="false">
      <c r="A535" s="19" t="str">
        <f aca="false">IF(COUNTA(B535:N535)=0,"",ROW()-5)</f>
        <v/>
      </c>
      <c r="B535" s="11"/>
      <c r="C535" s="20"/>
      <c r="D535" s="11"/>
      <c r="E535" s="20"/>
      <c r="F535" s="20"/>
      <c r="G535" s="20"/>
      <c r="H535" s="20"/>
      <c r="I535" s="11"/>
      <c r="J535" s="11"/>
      <c r="K535" s="11"/>
      <c r="L535" s="20"/>
      <c r="M535" s="20"/>
      <c r="N535" s="20"/>
      <c r="O535" s="21" t="str">
        <f aca="false">IF(COUNTA(B535:N535)=0,"",IF(COUNTA(B535,E535,F535,G535,H535)&lt;5,"Missing info",IF(I535="Yes","Replay – not counted","Counted")))</f>
        <v/>
      </c>
      <c r="P535" s="21" t="str">
        <f aca="false">IF(OR(E535="",F535="",I535="Yes"),"",IF(COUNTIFS($E$6:E535,E535,$F$6:F535,F535)&gt;1,"Same room listed above – replay?",IF(AND(K535="Yes",N535=""),"Borderline – describe it in Notes","")))</f>
        <v/>
      </c>
      <c r="Q535" s="22" t="str">
        <f aca="false">IF(F535="","",IF(COUNTIF($F$6:F535,F535)=1,1,0))</f>
        <v/>
      </c>
      <c r="R535" s="22" t="str">
        <f aca="false">IF(H535="","",IF(COUNTIF($H$6:H535,H535)=1,1,0))</f>
        <v/>
      </c>
    </row>
    <row r="536" customFormat="false" ht="15" hidden="false" customHeight="false" outlineLevel="0" collapsed="false">
      <c r="A536" s="19" t="str">
        <f aca="false">IF(COUNTA(B536:N536)=0,"",ROW()-5)</f>
        <v/>
      </c>
      <c r="B536" s="11"/>
      <c r="C536" s="20"/>
      <c r="D536" s="11"/>
      <c r="E536" s="20"/>
      <c r="F536" s="20"/>
      <c r="G536" s="20"/>
      <c r="H536" s="20"/>
      <c r="I536" s="11"/>
      <c r="J536" s="11"/>
      <c r="K536" s="11"/>
      <c r="L536" s="20"/>
      <c r="M536" s="20"/>
      <c r="N536" s="20"/>
      <c r="O536" s="21" t="str">
        <f aca="false">IF(COUNTA(B536:N536)=0,"",IF(COUNTA(B536,E536,F536,G536,H536)&lt;5,"Missing info",IF(I536="Yes","Replay – not counted","Counted")))</f>
        <v/>
      </c>
      <c r="P536" s="21" t="str">
        <f aca="false">IF(OR(E536="",F536="",I536="Yes"),"",IF(COUNTIFS($E$6:E536,E536,$F$6:F536,F536)&gt;1,"Same room listed above – replay?",IF(AND(K536="Yes",N536=""),"Borderline – describe it in Notes","")))</f>
        <v/>
      </c>
      <c r="Q536" s="22" t="str">
        <f aca="false">IF(F536="","",IF(COUNTIF($F$6:F536,F536)=1,1,0))</f>
        <v/>
      </c>
      <c r="R536" s="22" t="str">
        <f aca="false">IF(H536="","",IF(COUNTIF($H$6:H536,H536)=1,1,0))</f>
        <v/>
      </c>
    </row>
    <row r="537" customFormat="false" ht="15" hidden="false" customHeight="false" outlineLevel="0" collapsed="false">
      <c r="A537" s="19" t="str">
        <f aca="false">IF(COUNTA(B537:N537)=0,"",ROW()-5)</f>
        <v/>
      </c>
      <c r="B537" s="11"/>
      <c r="C537" s="20"/>
      <c r="D537" s="11"/>
      <c r="E537" s="20"/>
      <c r="F537" s="20"/>
      <c r="G537" s="20"/>
      <c r="H537" s="20"/>
      <c r="I537" s="11"/>
      <c r="J537" s="11"/>
      <c r="K537" s="11"/>
      <c r="L537" s="20"/>
      <c r="M537" s="20"/>
      <c r="N537" s="20"/>
      <c r="O537" s="21" t="str">
        <f aca="false">IF(COUNTA(B537:N537)=0,"",IF(COUNTA(B537,E537,F537,G537,H537)&lt;5,"Missing info",IF(I537="Yes","Replay – not counted","Counted")))</f>
        <v/>
      </c>
      <c r="P537" s="21" t="str">
        <f aca="false">IF(OR(E537="",F537="",I537="Yes"),"",IF(COUNTIFS($E$6:E537,E537,$F$6:F537,F537)&gt;1,"Same room listed above – replay?",IF(AND(K537="Yes",N537=""),"Borderline – describe it in Notes","")))</f>
        <v/>
      </c>
      <c r="Q537" s="22" t="str">
        <f aca="false">IF(F537="","",IF(COUNTIF($F$6:F537,F537)=1,1,0))</f>
        <v/>
      </c>
      <c r="R537" s="22" t="str">
        <f aca="false">IF(H537="","",IF(COUNTIF($H$6:H537,H537)=1,1,0))</f>
        <v/>
      </c>
    </row>
    <row r="538" customFormat="false" ht="15" hidden="false" customHeight="false" outlineLevel="0" collapsed="false">
      <c r="A538" s="19" t="str">
        <f aca="false">IF(COUNTA(B538:N538)=0,"",ROW()-5)</f>
        <v/>
      </c>
      <c r="B538" s="11"/>
      <c r="C538" s="20"/>
      <c r="D538" s="11"/>
      <c r="E538" s="20"/>
      <c r="F538" s="20"/>
      <c r="G538" s="20"/>
      <c r="H538" s="20"/>
      <c r="I538" s="11"/>
      <c r="J538" s="11"/>
      <c r="K538" s="11"/>
      <c r="L538" s="20"/>
      <c r="M538" s="20"/>
      <c r="N538" s="20"/>
      <c r="O538" s="21" t="str">
        <f aca="false">IF(COUNTA(B538:N538)=0,"",IF(COUNTA(B538,E538,F538,G538,H538)&lt;5,"Missing info",IF(I538="Yes","Replay – not counted","Counted")))</f>
        <v/>
      </c>
      <c r="P538" s="21" t="str">
        <f aca="false">IF(OR(E538="",F538="",I538="Yes"),"",IF(COUNTIFS($E$6:E538,E538,$F$6:F538,F538)&gt;1,"Same room listed above – replay?",IF(AND(K538="Yes",N538=""),"Borderline – describe it in Notes","")))</f>
        <v/>
      </c>
      <c r="Q538" s="22" t="str">
        <f aca="false">IF(F538="","",IF(COUNTIF($F$6:F538,F538)=1,1,0))</f>
        <v/>
      </c>
      <c r="R538" s="22" t="str">
        <f aca="false">IF(H538="","",IF(COUNTIF($H$6:H538,H538)=1,1,0))</f>
        <v/>
      </c>
    </row>
    <row r="539" customFormat="false" ht="15" hidden="false" customHeight="false" outlineLevel="0" collapsed="false">
      <c r="A539" s="19" t="str">
        <f aca="false">IF(COUNTA(B539:N539)=0,"",ROW()-5)</f>
        <v/>
      </c>
      <c r="B539" s="11"/>
      <c r="C539" s="20"/>
      <c r="D539" s="11"/>
      <c r="E539" s="20"/>
      <c r="F539" s="20"/>
      <c r="G539" s="20"/>
      <c r="H539" s="20"/>
      <c r="I539" s="11"/>
      <c r="J539" s="11"/>
      <c r="K539" s="11"/>
      <c r="L539" s="20"/>
      <c r="M539" s="20"/>
      <c r="N539" s="20"/>
      <c r="O539" s="21" t="str">
        <f aca="false">IF(COUNTA(B539:N539)=0,"",IF(COUNTA(B539,E539,F539,G539,H539)&lt;5,"Missing info",IF(I539="Yes","Replay – not counted","Counted")))</f>
        <v/>
      </c>
      <c r="P539" s="21" t="str">
        <f aca="false">IF(OR(E539="",F539="",I539="Yes"),"",IF(COUNTIFS($E$6:E539,E539,$F$6:F539,F539)&gt;1,"Same room listed above – replay?",IF(AND(K539="Yes",N539=""),"Borderline – describe it in Notes","")))</f>
        <v/>
      </c>
      <c r="Q539" s="22" t="str">
        <f aca="false">IF(F539="","",IF(COUNTIF($F$6:F539,F539)=1,1,0))</f>
        <v/>
      </c>
      <c r="R539" s="22" t="str">
        <f aca="false">IF(H539="","",IF(COUNTIF($H$6:H539,H539)=1,1,0))</f>
        <v/>
      </c>
    </row>
    <row r="540" customFormat="false" ht="15" hidden="false" customHeight="false" outlineLevel="0" collapsed="false">
      <c r="A540" s="19" t="str">
        <f aca="false">IF(COUNTA(B540:N540)=0,"",ROW()-5)</f>
        <v/>
      </c>
      <c r="B540" s="11"/>
      <c r="C540" s="20"/>
      <c r="D540" s="11"/>
      <c r="E540" s="20"/>
      <c r="F540" s="20"/>
      <c r="G540" s="20"/>
      <c r="H540" s="20"/>
      <c r="I540" s="11"/>
      <c r="J540" s="11"/>
      <c r="K540" s="11"/>
      <c r="L540" s="20"/>
      <c r="M540" s="20"/>
      <c r="N540" s="20"/>
      <c r="O540" s="21" t="str">
        <f aca="false">IF(COUNTA(B540:N540)=0,"",IF(COUNTA(B540,E540,F540,G540,H540)&lt;5,"Missing info",IF(I540="Yes","Replay – not counted","Counted")))</f>
        <v/>
      </c>
      <c r="P540" s="21" t="str">
        <f aca="false">IF(OR(E540="",F540="",I540="Yes"),"",IF(COUNTIFS($E$6:E540,E540,$F$6:F540,F540)&gt;1,"Same room listed above – replay?",IF(AND(K540="Yes",N540=""),"Borderline – describe it in Notes","")))</f>
        <v/>
      </c>
      <c r="Q540" s="22" t="str">
        <f aca="false">IF(F540="","",IF(COUNTIF($F$6:F540,F540)=1,1,0))</f>
        <v/>
      </c>
      <c r="R540" s="22" t="str">
        <f aca="false">IF(H540="","",IF(COUNTIF($H$6:H540,H540)=1,1,0))</f>
        <v/>
      </c>
    </row>
    <row r="541" customFormat="false" ht="15" hidden="false" customHeight="false" outlineLevel="0" collapsed="false">
      <c r="A541" s="19" t="str">
        <f aca="false">IF(COUNTA(B541:N541)=0,"",ROW()-5)</f>
        <v/>
      </c>
      <c r="B541" s="11"/>
      <c r="C541" s="20"/>
      <c r="D541" s="11"/>
      <c r="E541" s="20"/>
      <c r="F541" s="20"/>
      <c r="G541" s="20"/>
      <c r="H541" s="20"/>
      <c r="I541" s="11"/>
      <c r="J541" s="11"/>
      <c r="K541" s="11"/>
      <c r="L541" s="20"/>
      <c r="M541" s="20"/>
      <c r="N541" s="20"/>
      <c r="O541" s="21" t="str">
        <f aca="false">IF(COUNTA(B541:N541)=0,"",IF(COUNTA(B541,E541,F541,G541,H541)&lt;5,"Missing info",IF(I541="Yes","Replay – not counted","Counted")))</f>
        <v/>
      </c>
      <c r="P541" s="21" t="str">
        <f aca="false">IF(OR(E541="",F541="",I541="Yes"),"",IF(COUNTIFS($E$6:E541,E541,$F$6:F541,F541)&gt;1,"Same room listed above – replay?",IF(AND(K541="Yes",N541=""),"Borderline – describe it in Notes","")))</f>
        <v/>
      </c>
      <c r="Q541" s="22" t="str">
        <f aca="false">IF(F541="","",IF(COUNTIF($F$6:F541,F541)=1,1,0))</f>
        <v/>
      </c>
      <c r="R541" s="22" t="str">
        <f aca="false">IF(H541="","",IF(COUNTIF($H$6:H541,H541)=1,1,0))</f>
        <v/>
      </c>
    </row>
    <row r="542" customFormat="false" ht="15" hidden="false" customHeight="false" outlineLevel="0" collapsed="false">
      <c r="A542" s="19" t="str">
        <f aca="false">IF(COUNTA(B542:N542)=0,"",ROW()-5)</f>
        <v/>
      </c>
      <c r="B542" s="11"/>
      <c r="C542" s="20"/>
      <c r="D542" s="11"/>
      <c r="E542" s="20"/>
      <c r="F542" s="20"/>
      <c r="G542" s="20"/>
      <c r="H542" s="20"/>
      <c r="I542" s="11"/>
      <c r="J542" s="11"/>
      <c r="K542" s="11"/>
      <c r="L542" s="20"/>
      <c r="M542" s="20"/>
      <c r="N542" s="20"/>
      <c r="O542" s="21" t="str">
        <f aca="false">IF(COUNTA(B542:N542)=0,"",IF(COUNTA(B542,E542,F542,G542,H542)&lt;5,"Missing info",IF(I542="Yes","Replay – not counted","Counted")))</f>
        <v/>
      </c>
      <c r="P542" s="21" t="str">
        <f aca="false">IF(OR(E542="",F542="",I542="Yes"),"",IF(COUNTIFS($E$6:E542,E542,$F$6:F542,F542)&gt;1,"Same room listed above – replay?",IF(AND(K542="Yes",N542=""),"Borderline – describe it in Notes","")))</f>
        <v/>
      </c>
      <c r="Q542" s="22" t="str">
        <f aca="false">IF(F542="","",IF(COUNTIF($F$6:F542,F542)=1,1,0))</f>
        <v/>
      </c>
      <c r="R542" s="22" t="str">
        <f aca="false">IF(H542="","",IF(COUNTIF($H$6:H542,H542)=1,1,0))</f>
        <v/>
      </c>
    </row>
    <row r="543" customFormat="false" ht="15" hidden="false" customHeight="false" outlineLevel="0" collapsed="false">
      <c r="A543" s="19" t="str">
        <f aca="false">IF(COUNTA(B543:N543)=0,"",ROW()-5)</f>
        <v/>
      </c>
      <c r="B543" s="11"/>
      <c r="C543" s="20"/>
      <c r="D543" s="11"/>
      <c r="E543" s="20"/>
      <c r="F543" s="20"/>
      <c r="G543" s="20"/>
      <c r="H543" s="20"/>
      <c r="I543" s="11"/>
      <c r="J543" s="11"/>
      <c r="K543" s="11"/>
      <c r="L543" s="20"/>
      <c r="M543" s="20"/>
      <c r="N543" s="20"/>
      <c r="O543" s="21" t="str">
        <f aca="false">IF(COUNTA(B543:N543)=0,"",IF(COUNTA(B543,E543,F543,G543,H543)&lt;5,"Missing info",IF(I543="Yes","Replay – not counted","Counted")))</f>
        <v/>
      </c>
      <c r="P543" s="21" t="str">
        <f aca="false">IF(OR(E543="",F543="",I543="Yes"),"",IF(COUNTIFS($E$6:E543,E543,$F$6:F543,F543)&gt;1,"Same room listed above – replay?",IF(AND(K543="Yes",N543=""),"Borderline – describe it in Notes","")))</f>
        <v/>
      </c>
      <c r="Q543" s="22" t="str">
        <f aca="false">IF(F543="","",IF(COUNTIF($F$6:F543,F543)=1,1,0))</f>
        <v/>
      </c>
      <c r="R543" s="22" t="str">
        <f aca="false">IF(H543="","",IF(COUNTIF($H$6:H543,H543)=1,1,0))</f>
        <v/>
      </c>
    </row>
    <row r="544" customFormat="false" ht="15" hidden="false" customHeight="false" outlineLevel="0" collapsed="false">
      <c r="A544" s="19" t="str">
        <f aca="false">IF(COUNTA(B544:N544)=0,"",ROW()-5)</f>
        <v/>
      </c>
      <c r="B544" s="11"/>
      <c r="C544" s="20"/>
      <c r="D544" s="11"/>
      <c r="E544" s="20"/>
      <c r="F544" s="20"/>
      <c r="G544" s="20"/>
      <c r="H544" s="20"/>
      <c r="I544" s="11"/>
      <c r="J544" s="11"/>
      <c r="K544" s="11"/>
      <c r="L544" s="20"/>
      <c r="M544" s="20"/>
      <c r="N544" s="20"/>
      <c r="O544" s="21" t="str">
        <f aca="false">IF(COUNTA(B544:N544)=0,"",IF(COUNTA(B544,E544,F544,G544,H544)&lt;5,"Missing info",IF(I544="Yes","Replay – not counted","Counted")))</f>
        <v/>
      </c>
      <c r="P544" s="21" t="str">
        <f aca="false">IF(OR(E544="",F544="",I544="Yes"),"",IF(COUNTIFS($E$6:E544,E544,$F$6:F544,F544)&gt;1,"Same room listed above – replay?",IF(AND(K544="Yes",N544=""),"Borderline – describe it in Notes","")))</f>
        <v/>
      </c>
      <c r="Q544" s="22" t="str">
        <f aca="false">IF(F544="","",IF(COUNTIF($F$6:F544,F544)=1,1,0))</f>
        <v/>
      </c>
      <c r="R544" s="22" t="str">
        <f aca="false">IF(H544="","",IF(COUNTIF($H$6:H544,H544)=1,1,0))</f>
        <v/>
      </c>
    </row>
    <row r="545" customFormat="false" ht="15" hidden="false" customHeight="false" outlineLevel="0" collapsed="false">
      <c r="A545" s="19" t="str">
        <f aca="false">IF(COUNTA(B545:N545)=0,"",ROW()-5)</f>
        <v/>
      </c>
      <c r="B545" s="11"/>
      <c r="C545" s="20"/>
      <c r="D545" s="11"/>
      <c r="E545" s="20"/>
      <c r="F545" s="20"/>
      <c r="G545" s="20"/>
      <c r="H545" s="20"/>
      <c r="I545" s="11"/>
      <c r="J545" s="11"/>
      <c r="K545" s="11"/>
      <c r="L545" s="20"/>
      <c r="M545" s="20"/>
      <c r="N545" s="20"/>
      <c r="O545" s="21" t="str">
        <f aca="false">IF(COUNTA(B545:N545)=0,"",IF(COUNTA(B545,E545,F545,G545,H545)&lt;5,"Missing info",IF(I545="Yes","Replay – not counted","Counted")))</f>
        <v/>
      </c>
      <c r="P545" s="21" t="str">
        <f aca="false">IF(OR(E545="",F545="",I545="Yes"),"",IF(COUNTIFS($E$6:E545,E545,$F$6:F545,F545)&gt;1,"Same room listed above – replay?",IF(AND(K545="Yes",N545=""),"Borderline – describe it in Notes","")))</f>
        <v/>
      </c>
      <c r="Q545" s="22" t="str">
        <f aca="false">IF(F545="","",IF(COUNTIF($F$6:F545,F545)=1,1,0))</f>
        <v/>
      </c>
      <c r="R545" s="22" t="str">
        <f aca="false">IF(H545="","",IF(COUNTIF($H$6:H545,H545)=1,1,0))</f>
        <v/>
      </c>
    </row>
    <row r="546" customFormat="false" ht="15" hidden="false" customHeight="false" outlineLevel="0" collapsed="false">
      <c r="A546" s="19" t="str">
        <f aca="false">IF(COUNTA(B546:N546)=0,"",ROW()-5)</f>
        <v/>
      </c>
      <c r="B546" s="11"/>
      <c r="C546" s="20"/>
      <c r="D546" s="11"/>
      <c r="E546" s="20"/>
      <c r="F546" s="20"/>
      <c r="G546" s="20"/>
      <c r="H546" s="20"/>
      <c r="I546" s="11"/>
      <c r="J546" s="11"/>
      <c r="K546" s="11"/>
      <c r="L546" s="20"/>
      <c r="M546" s="20"/>
      <c r="N546" s="20"/>
      <c r="O546" s="21" t="str">
        <f aca="false">IF(COUNTA(B546:N546)=0,"",IF(COUNTA(B546,E546,F546,G546,H546)&lt;5,"Missing info",IF(I546="Yes","Replay – not counted","Counted")))</f>
        <v/>
      </c>
      <c r="P546" s="21" t="str">
        <f aca="false">IF(OR(E546="",F546="",I546="Yes"),"",IF(COUNTIFS($E$6:E546,E546,$F$6:F546,F546)&gt;1,"Same room listed above – replay?",IF(AND(K546="Yes",N546=""),"Borderline – describe it in Notes","")))</f>
        <v/>
      </c>
      <c r="Q546" s="22" t="str">
        <f aca="false">IF(F546="","",IF(COUNTIF($F$6:F546,F546)=1,1,0))</f>
        <v/>
      </c>
      <c r="R546" s="22" t="str">
        <f aca="false">IF(H546="","",IF(COUNTIF($H$6:H546,H546)=1,1,0))</f>
        <v/>
      </c>
    </row>
    <row r="547" customFormat="false" ht="15" hidden="false" customHeight="false" outlineLevel="0" collapsed="false">
      <c r="A547" s="19" t="str">
        <f aca="false">IF(COUNTA(B547:N547)=0,"",ROW()-5)</f>
        <v/>
      </c>
      <c r="B547" s="11"/>
      <c r="C547" s="20"/>
      <c r="D547" s="11"/>
      <c r="E547" s="20"/>
      <c r="F547" s="20"/>
      <c r="G547" s="20"/>
      <c r="H547" s="20"/>
      <c r="I547" s="11"/>
      <c r="J547" s="11"/>
      <c r="K547" s="11"/>
      <c r="L547" s="20"/>
      <c r="M547" s="20"/>
      <c r="N547" s="20"/>
      <c r="O547" s="21" t="str">
        <f aca="false">IF(COUNTA(B547:N547)=0,"",IF(COUNTA(B547,E547,F547,G547,H547)&lt;5,"Missing info",IF(I547="Yes","Replay – not counted","Counted")))</f>
        <v/>
      </c>
      <c r="P547" s="21" t="str">
        <f aca="false">IF(OR(E547="",F547="",I547="Yes"),"",IF(COUNTIFS($E$6:E547,E547,$F$6:F547,F547)&gt;1,"Same room listed above – replay?",IF(AND(K547="Yes",N547=""),"Borderline – describe it in Notes","")))</f>
        <v/>
      </c>
      <c r="Q547" s="22" t="str">
        <f aca="false">IF(F547="","",IF(COUNTIF($F$6:F547,F547)=1,1,0))</f>
        <v/>
      </c>
      <c r="R547" s="22" t="str">
        <f aca="false">IF(H547="","",IF(COUNTIF($H$6:H547,H547)=1,1,0))</f>
        <v/>
      </c>
    </row>
    <row r="548" customFormat="false" ht="15" hidden="false" customHeight="false" outlineLevel="0" collapsed="false">
      <c r="A548" s="19" t="str">
        <f aca="false">IF(COUNTA(B548:N548)=0,"",ROW()-5)</f>
        <v/>
      </c>
      <c r="B548" s="11"/>
      <c r="C548" s="20"/>
      <c r="D548" s="11"/>
      <c r="E548" s="20"/>
      <c r="F548" s="20"/>
      <c r="G548" s="20"/>
      <c r="H548" s="20"/>
      <c r="I548" s="11"/>
      <c r="J548" s="11"/>
      <c r="K548" s="11"/>
      <c r="L548" s="20"/>
      <c r="M548" s="20"/>
      <c r="N548" s="20"/>
      <c r="O548" s="21" t="str">
        <f aca="false">IF(COUNTA(B548:N548)=0,"",IF(COUNTA(B548,E548,F548,G548,H548)&lt;5,"Missing info",IF(I548="Yes","Replay – not counted","Counted")))</f>
        <v/>
      </c>
      <c r="P548" s="21" t="str">
        <f aca="false">IF(OR(E548="",F548="",I548="Yes"),"",IF(COUNTIFS($E$6:E548,E548,$F$6:F548,F548)&gt;1,"Same room listed above – replay?",IF(AND(K548="Yes",N548=""),"Borderline – describe it in Notes","")))</f>
        <v/>
      </c>
      <c r="Q548" s="22" t="str">
        <f aca="false">IF(F548="","",IF(COUNTIF($F$6:F548,F548)=1,1,0))</f>
        <v/>
      </c>
      <c r="R548" s="22" t="str">
        <f aca="false">IF(H548="","",IF(COUNTIF($H$6:H548,H548)=1,1,0))</f>
        <v/>
      </c>
    </row>
    <row r="549" customFormat="false" ht="15" hidden="false" customHeight="false" outlineLevel="0" collapsed="false">
      <c r="A549" s="19" t="str">
        <f aca="false">IF(COUNTA(B549:N549)=0,"",ROW()-5)</f>
        <v/>
      </c>
      <c r="B549" s="11"/>
      <c r="C549" s="20"/>
      <c r="D549" s="11"/>
      <c r="E549" s="20"/>
      <c r="F549" s="20"/>
      <c r="G549" s="20"/>
      <c r="H549" s="20"/>
      <c r="I549" s="11"/>
      <c r="J549" s="11"/>
      <c r="K549" s="11"/>
      <c r="L549" s="20"/>
      <c r="M549" s="20"/>
      <c r="N549" s="20"/>
      <c r="O549" s="21" t="str">
        <f aca="false">IF(COUNTA(B549:N549)=0,"",IF(COUNTA(B549,E549,F549,G549,H549)&lt;5,"Missing info",IF(I549="Yes","Replay – not counted","Counted")))</f>
        <v/>
      </c>
      <c r="P549" s="21" t="str">
        <f aca="false">IF(OR(E549="",F549="",I549="Yes"),"",IF(COUNTIFS($E$6:E549,E549,$F$6:F549,F549)&gt;1,"Same room listed above – replay?",IF(AND(K549="Yes",N549=""),"Borderline – describe it in Notes","")))</f>
        <v/>
      </c>
      <c r="Q549" s="22" t="str">
        <f aca="false">IF(F549="","",IF(COUNTIF($F$6:F549,F549)=1,1,0))</f>
        <v/>
      </c>
      <c r="R549" s="22" t="str">
        <f aca="false">IF(H549="","",IF(COUNTIF($H$6:H549,H549)=1,1,0))</f>
        <v/>
      </c>
    </row>
    <row r="550" customFormat="false" ht="15" hidden="false" customHeight="false" outlineLevel="0" collapsed="false">
      <c r="A550" s="19" t="str">
        <f aca="false">IF(COUNTA(B550:N550)=0,"",ROW()-5)</f>
        <v/>
      </c>
      <c r="B550" s="11"/>
      <c r="C550" s="20"/>
      <c r="D550" s="11"/>
      <c r="E550" s="20"/>
      <c r="F550" s="20"/>
      <c r="G550" s="20"/>
      <c r="H550" s="20"/>
      <c r="I550" s="11"/>
      <c r="J550" s="11"/>
      <c r="K550" s="11"/>
      <c r="L550" s="20"/>
      <c r="M550" s="20"/>
      <c r="N550" s="20"/>
      <c r="O550" s="21" t="str">
        <f aca="false">IF(COUNTA(B550:N550)=0,"",IF(COUNTA(B550,E550,F550,G550,H550)&lt;5,"Missing info",IF(I550="Yes","Replay – not counted","Counted")))</f>
        <v/>
      </c>
      <c r="P550" s="21" t="str">
        <f aca="false">IF(OR(E550="",F550="",I550="Yes"),"",IF(COUNTIFS($E$6:E550,E550,$F$6:F550,F550)&gt;1,"Same room listed above – replay?",IF(AND(K550="Yes",N550=""),"Borderline – describe it in Notes","")))</f>
        <v/>
      </c>
      <c r="Q550" s="22" t="str">
        <f aca="false">IF(F550="","",IF(COUNTIF($F$6:F550,F550)=1,1,0))</f>
        <v/>
      </c>
      <c r="R550" s="22" t="str">
        <f aca="false">IF(H550="","",IF(COUNTIF($H$6:H550,H550)=1,1,0))</f>
        <v/>
      </c>
    </row>
    <row r="551" customFormat="false" ht="15" hidden="false" customHeight="false" outlineLevel="0" collapsed="false">
      <c r="A551" s="19" t="str">
        <f aca="false">IF(COUNTA(B551:N551)=0,"",ROW()-5)</f>
        <v/>
      </c>
      <c r="B551" s="11"/>
      <c r="C551" s="20"/>
      <c r="D551" s="11"/>
      <c r="E551" s="20"/>
      <c r="F551" s="20"/>
      <c r="G551" s="20"/>
      <c r="H551" s="20"/>
      <c r="I551" s="11"/>
      <c r="J551" s="11"/>
      <c r="K551" s="11"/>
      <c r="L551" s="20"/>
      <c r="M551" s="20"/>
      <c r="N551" s="20"/>
      <c r="O551" s="21" t="str">
        <f aca="false">IF(COUNTA(B551:N551)=0,"",IF(COUNTA(B551,E551,F551,G551,H551)&lt;5,"Missing info",IF(I551="Yes","Replay – not counted","Counted")))</f>
        <v/>
      </c>
      <c r="P551" s="21" t="str">
        <f aca="false">IF(OR(E551="",F551="",I551="Yes"),"",IF(COUNTIFS($E$6:E551,E551,$F$6:F551,F551)&gt;1,"Same room listed above – replay?",IF(AND(K551="Yes",N551=""),"Borderline – describe it in Notes","")))</f>
        <v/>
      </c>
      <c r="Q551" s="22" t="str">
        <f aca="false">IF(F551="","",IF(COUNTIF($F$6:F551,F551)=1,1,0))</f>
        <v/>
      </c>
      <c r="R551" s="22" t="str">
        <f aca="false">IF(H551="","",IF(COUNTIF($H$6:H551,H551)=1,1,0))</f>
        <v/>
      </c>
    </row>
    <row r="552" customFormat="false" ht="15" hidden="false" customHeight="false" outlineLevel="0" collapsed="false">
      <c r="A552" s="19" t="str">
        <f aca="false">IF(COUNTA(B552:N552)=0,"",ROW()-5)</f>
        <v/>
      </c>
      <c r="B552" s="11"/>
      <c r="C552" s="20"/>
      <c r="D552" s="11"/>
      <c r="E552" s="20"/>
      <c r="F552" s="20"/>
      <c r="G552" s="20"/>
      <c r="H552" s="20"/>
      <c r="I552" s="11"/>
      <c r="J552" s="11"/>
      <c r="K552" s="11"/>
      <c r="L552" s="20"/>
      <c r="M552" s="20"/>
      <c r="N552" s="20"/>
      <c r="O552" s="21" t="str">
        <f aca="false">IF(COUNTA(B552:N552)=0,"",IF(COUNTA(B552,E552,F552,G552,H552)&lt;5,"Missing info",IF(I552="Yes","Replay – not counted","Counted")))</f>
        <v/>
      </c>
      <c r="P552" s="21" t="str">
        <f aca="false">IF(OR(E552="",F552="",I552="Yes"),"",IF(COUNTIFS($E$6:E552,E552,$F$6:F552,F552)&gt;1,"Same room listed above – replay?",IF(AND(K552="Yes",N552=""),"Borderline – describe it in Notes","")))</f>
        <v/>
      </c>
      <c r="Q552" s="22" t="str">
        <f aca="false">IF(F552="","",IF(COUNTIF($F$6:F552,F552)=1,1,0))</f>
        <v/>
      </c>
      <c r="R552" s="22" t="str">
        <f aca="false">IF(H552="","",IF(COUNTIF($H$6:H552,H552)=1,1,0))</f>
        <v/>
      </c>
    </row>
    <row r="553" customFormat="false" ht="15" hidden="false" customHeight="false" outlineLevel="0" collapsed="false">
      <c r="A553" s="19" t="str">
        <f aca="false">IF(COUNTA(B553:N553)=0,"",ROW()-5)</f>
        <v/>
      </c>
      <c r="B553" s="11"/>
      <c r="C553" s="20"/>
      <c r="D553" s="11"/>
      <c r="E553" s="20"/>
      <c r="F553" s="20"/>
      <c r="G553" s="20"/>
      <c r="H553" s="20"/>
      <c r="I553" s="11"/>
      <c r="J553" s="11"/>
      <c r="K553" s="11"/>
      <c r="L553" s="20"/>
      <c r="M553" s="20"/>
      <c r="N553" s="20"/>
      <c r="O553" s="21" t="str">
        <f aca="false">IF(COUNTA(B553:N553)=0,"",IF(COUNTA(B553,E553,F553,G553,H553)&lt;5,"Missing info",IF(I553="Yes","Replay – not counted","Counted")))</f>
        <v/>
      </c>
      <c r="P553" s="21" t="str">
        <f aca="false">IF(OR(E553="",F553="",I553="Yes"),"",IF(COUNTIFS($E$6:E553,E553,$F$6:F553,F553)&gt;1,"Same room listed above – replay?",IF(AND(K553="Yes",N553=""),"Borderline – describe it in Notes","")))</f>
        <v/>
      </c>
      <c r="Q553" s="22" t="str">
        <f aca="false">IF(F553="","",IF(COUNTIF($F$6:F553,F553)=1,1,0))</f>
        <v/>
      </c>
      <c r="R553" s="22" t="str">
        <f aca="false">IF(H553="","",IF(COUNTIF($H$6:H553,H553)=1,1,0))</f>
        <v/>
      </c>
    </row>
    <row r="554" customFormat="false" ht="15" hidden="false" customHeight="false" outlineLevel="0" collapsed="false">
      <c r="A554" s="19" t="str">
        <f aca="false">IF(COUNTA(B554:N554)=0,"",ROW()-5)</f>
        <v/>
      </c>
      <c r="B554" s="11"/>
      <c r="C554" s="20"/>
      <c r="D554" s="11"/>
      <c r="E554" s="20"/>
      <c r="F554" s="20"/>
      <c r="G554" s="20"/>
      <c r="H554" s="20"/>
      <c r="I554" s="11"/>
      <c r="J554" s="11"/>
      <c r="K554" s="11"/>
      <c r="L554" s="20"/>
      <c r="M554" s="20"/>
      <c r="N554" s="20"/>
      <c r="O554" s="21" t="str">
        <f aca="false">IF(COUNTA(B554:N554)=0,"",IF(COUNTA(B554,E554,F554,G554,H554)&lt;5,"Missing info",IF(I554="Yes","Replay – not counted","Counted")))</f>
        <v/>
      </c>
      <c r="P554" s="21" t="str">
        <f aca="false">IF(OR(E554="",F554="",I554="Yes"),"",IF(COUNTIFS($E$6:E554,E554,$F$6:F554,F554)&gt;1,"Same room listed above – replay?",IF(AND(K554="Yes",N554=""),"Borderline – describe it in Notes","")))</f>
        <v/>
      </c>
      <c r="Q554" s="22" t="str">
        <f aca="false">IF(F554="","",IF(COUNTIF($F$6:F554,F554)=1,1,0))</f>
        <v/>
      </c>
      <c r="R554" s="22" t="str">
        <f aca="false">IF(H554="","",IF(COUNTIF($H$6:H554,H554)=1,1,0))</f>
        <v/>
      </c>
    </row>
    <row r="555" customFormat="false" ht="15" hidden="false" customHeight="false" outlineLevel="0" collapsed="false">
      <c r="A555" s="19" t="str">
        <f aca="false">IF(COUNTA(B555:N555)=0,"",ROW()-5)</f>
        <v/>
      </c>
      <c r="B555" s="11"/>
      <c r="C555" s="20"/>
      <c r="D555" s="11"/>
      <c r="E555" s="20"/>
      <c r="F555" s="20"/>
      <c r="G555" s="20"/>
      <c r="H555" s="20"/>
      <c r="I555" s="11"/>
      <c r="J555" s="11"/>
      <c r="K555" s="11"/>
      <c r="L555" s="20"/>
      <c r="M555" s="20"/>
      <c r="N555" s="20"/>
      <c r="O555" s="21" t="str">
        <f aca="false">IF(COUNTA(B555:N555)=0,"",IF(COUNTA(B555,E555,F555,G555,H555)&lt;5,"Missing info",IF(I555="Yes","Replay – not counted","Counted")))</f>
        <v/>
      </c>
      <c r="P555" s="21" t="str">
        <f aca="false">IF(OR(E555="",F555="",I555="Yes"),"",IF(COUNTIFS($E$6:E555,E555,$F$6:F555,F555)&gt;1,"Same room listed above – replay?",IF(AND(K555="Yes",N555=""),"Borderline – describe it in Notes","")))</f>
        <v/>
      </c>
      <c r="Q555" s="22" t="str">
        <f aca="false">IF(F555="","",IF(COUNTIF($F$6:F555,F555)=1,1,0))</f>
        <v/>
      </c>
      <c r="R555" s="22" t="str">
        <f aca="false">IF(H555="","",IF(COUNTIF($H$6:H555,H555)=1,1,0))</f>
        <v/>
      </c>
    </row>
    <row r="556" customFormat="false" ht="15" hidden="false" customHeight="false" outlineLevel="0" collapsed="false">
      <c r="A556" s="19" t="str">
        <f aca="false">IF(COUNTA(B556:N556)=0,"",ROW()-5)</f>
        <v/>
      </c>
      <c r="B556" s="11"/>
      <c r="C556" s="20"/>
      <c r="D556" s="11"/>
      <c r="E556" s="20"/>
      <c r="F556" s="20"/>
      <c r="G556" s="20"/>
      <c r="H556" s="20"/>
      <c r="I556" s="11"/>
      <c r="J556" s="11"/>
      <c r="K556" s="11"/>
      <c r="L556" s="20"/>
      <c r="M556" s="20"/>
      <c r="N556" s="20"/>
      <c r="O556" s="21" t="str">
        <f aca="false">IF(COUNTA(B556:N556)=0,"",IF(COUNTA(B556,E556,F556,G556,H556)&lt;5,"Missing info",IF(I556="Yes","Replay – not counted","Counted")))</f>
        <v/>
      </c>
      <c r="P556" s="21" t="str">
        <f aca="false">IF(OR(E556="",F556="",I556="Yes"),"",IF(COUNTIFS($E$6:E556,E556,$F$6:F556,F556)&gt;1,"Same room listed above – replay?",IF(AND(K556="Yes",N556=""),"Borderline – describe it in Notes","")))</f>
        <v/>
      </c>
      <c r="Q556" s="22" t="str">
        <f aca="false">IF(F556="","",IF(COUNTIF($F$6:F556,F556)=1,1,0))</f>
        <v/>
      </c>
      <c r="R556" s="22" t="str">
        <f aca="false">IF(H556="","",IF(COUNTIF($H$6:H556,H556)=1,1,0))</f>
        <v/>
      </c>
    </row>
    <row r="557" customFormat="false" ht="15" hidden="false" customHeight="false" outlineLevel="0" collapsed="false">
      <c r="A557" s="19" t="str">
        <f aca="false">IF(COUNTA(B557:N557)=0,"",ROW()-5)</f>
        <v/>
      </c>
      <c r="B557" s="11"/>
      <c r="C557" s="20"/>
      <c r="D557" s="11"/>
      <c r="E557" s="20"/>
      <c r="F557" s="20"/>
      <c r="G557" s="20"/>
      <c r="H557" s="20"/>
      <c r="I557" s="11"/>
      <c r="J557" s="11"/>
      <c r="K557" s="11"/>
      <c r="L557" s="20"/>
      <c r="M557" s="20"/>
      <c r="N557" s="20"/>
      <c r="O557" s="21" t="str">
        <f aca="false">IF(COUNTA(B557:N557)=0,"",IF(COUNTA(B557,E557,F557,G557,H557)&lt;5,"Missing info",IF(I557="Yes","Replay – not counted","Counted")))</f>
        <v/>
      </c>
      <c r="P557" s="21" t="str">
        <f aca="false">IF(OR(E557="",F557="",I557="Yes"),"",IF(COUNTIFS($E$6:E557,E557,$F$6:F557,F557)&gt;1,"Same room listed above – replay?",IF(AND(K557="Yes",N557=""),"Borderline – describe it in Notes","")))</f>
        <v/>
      </c>
      <c r="Q557" s="22" t="str">
        <f aca="false">IF(F557="","",IF(COUNTIF($F$6:F557,F557)=1,1,0))</f>
        <v/>
      </c>
      <c r="R557" s="22" t="str">
        <f aca="false">IF(H557="","",IF(COUNTIF($H$6:H557,H557)=1,1,0))</f>
        <v/>
      </c>
    </row>
    <row r="558" customFormat="false" ht="15" hidden="false" customHeight="false" outlineLevel="0" collapsed="false">
      <c r="A558" s="19" t="str">
        <f aca="false">IF(COUNTA(B558:N558)=0,"",ROW()-5)</f>
        <v/>
      </c>
      <c r="B558" s="11"/>
      <c r="C558" s="20"/>
      <c r="D558" s="11"/>
      <c r="E558" s="20"/>
      <c r="F558" s="20"/>
      <c r="G558" s="20"/>
      <c r="H558" s="20"/>
      <c r="I558" s="11"/>
      <c r="J558" s="11"/>
      <c r="K558" s="11"/>
      <c r="L558" s="20"/>
      <c r="M558" s="20"/>
      <c r="N558" s="20"/>
      <c r="O558" s="21" t="str">
        <f aca="false">IF(COUNTA(B558:N558)=0,"",IF(COUNTA(B558,E558,F558,G558,H558)&lt;5,"Missing info",IF(I558="Yes","Replay – not counted","Counted")))</f>
        <v/>
      </c>
      <c r="P558" s="21" t="str">
        <f aca="false">IF(OR(E558="",F558="",I558="Yes"),"",IF(COUNTIFS($E$6:E558,E558,$F$6:F558,F558)&gt;1,"Same room listed above – replay?",IF(AND(K558="Yes",N558=""),"Borderline – describe it in Notes","")))</f>
        <v/>
      </c>
      <c r="Q558" s="22" t="str">
        <f aca="false">IF(F558="","",IF(COUNTIF($F$6:F558,F558)=1,1,0))</f>
        <v/>
      </c>
      <c r="R558" s="22" t="str">
        <f aca="false">IF(H558="","",IF(COUNTIF($H$6:H558,H558)=1,1,0))</f>
        <v/>
      </c>
    </row>
    <row r="559" customFormat="false" ht="15" hidden="false" customHeight="false" outlineLevel="0" collapsed="false">
      <c r="A559" s="19" t="str">
        <f aca="false">IF(COUNTA(B559:N559)=0,"",ROW()-5)</f>
        <v/>
      </c>
      <c r="B559" s="11"/>
      <c r="C559" s="20"/>
      <c r="D559" s="11"/>
      <c r="E559" s="20"/>
      <c r="F559" s="20"/>
      <c r="G559" s="20"/>
      <c r="H559" s="20"/>
      <c r="I559" s="11"/>
      <c r="J559" s="11"/>
      <c r="K559" s="11"/>
      <c r="L559" s="20"/>
      <c r="M559" s="20"/>
      <c r="N559" s="20"/>
      <c r="O559" s="21" t="str">
        <f aca="false">IF(COUNTA(B559:N559)=0,"",IF(COUNTA(B559,E559,F559,G559,H559)&lt;5,"Missing info",IF(I559="Yes","Replay – not counted","Counted")))</f>
        <v/>
      </c>
      <c r="P559" s="21" t="str">
        <f aca="false">IF(OR(E559="",F559="",I559="Yes"),"",IF(COUNTIFS($E$6:E559,E559,$F$6:F559,F559)&gt;1,"Same room listed above – replay?",IF(AND(K559="Yes",N559=""),"Borderline – describe it in Notes","")))</f>
        <v/>
      </c>
      <c r="Q559" s="22" t="str">
        <f aca="false">IF(F559="","",IF(COUNTIF($F$6:F559,F559)=1,1,0))</f>
        <v/>
      </c>
      <c r="R559" s="22" t="str">
        <f aca="false">IF(H559="","",IF(COUNTIF($H$6:H559,H559)=1,1,0))</f>
        <v/>
      </c>
    </row>
    <row r="560" customFormat="false" ht="15" hidden="false" customHeight="false" outlineLevel="0" collapsed="false">
      <c r="A560" s="19" t="str">
        <f aca="false">IF(COUNTA(B560:N560)=0,"",ROW()-5)</f>
        <v/>
      </c>
      <c r="B560" s="11"/>
      <c r="C560" s="20"/>
      <c r="D560" s="11"/>
      <c r="E560" s="20"/>
      <c r="F560" s="20"/>
      <c r="G560" s="20"/>
      <c r="H560" s="20"/>
      <c r="I560" s="11"/>
      <c r="J560" s="11"/>
      <c r="K560" s="11"/>
      <c r="L560" s="20"/>
      <c r="M560" s="20"/>
      <c r="N560" s="20"/>
      <c r="O560" s="21" t="str">
        <f aca="false">IF(COUNTA(B560:N560)=0,"",IF(COUNTA(B560,E560,F560,G560,H560)&lt;5,"Missing info",IF(I560="Yes","Replay – not counted","Counted")))</f>
        <v/>
      </c>
      <c r="P560" s="21" t="str">
        <f aca="false">IF(OR(E560="",F560="",I560="Yes"),"",IF(COUNTIFS($E$6:E560,E560,$F$6:F560,F560)&gt;1,"Same room listed above – replay?",IF(AND(K560="Yes",N560=""),"Borderline – describe it in Notes","")))</f>
        <v/>
      </c>
      <c r="Q560" s="22" t="str">
        <f aca="false">IF(F560="","",IF(COUNTIF($F$6:F560,F560)=1,1,0))</f>
        <v/>
      </c>
      <c r="R560" s="22" t="str">
        <f aca="false">IF(H560="","",IF(COUNTIF($H$6:H560,H560)=1,1,0))</f>
        <v/>
      </c>
    </row>
    <row r="561" customFormat="false" ht="15" hidden="false" customHeight="false" outlineLevel="0" collapsed="false">
      <c r="A561" s="19" t="str">
        <f aca="false">IF(COUNTA(B561:N561)=0,"",ROW()-5)</f>
        <v/>
      </c>
      <c r="B561" s="11"/>
      <c r="C561" s="20"/>
      <c r="D561" s="11"/>
      <c r="E561" s="20"/>
      <c r="F561" s="20"/>
      <c r="G561" s="20"/>
      <c r="H561" s="20"/>
      <c r="I561" s="11"/>
      <c r="J561" s="11"/>
      <c r="K561" s="11"/>
      <c r="L561" s="20"/>
      <c r="M561" s="20"/>
      <c r="N561" s="20"/>
      <c r="O561" s="21" t="str">
        <f aca="false">IF(COUNTA(B561:N561)=0,"",IF(COUNTA(B561,E561,F561,G561,H561)&lt;5,"Missing info",IF(I561="Yes","Replay – not counted","Counted")))</f>
        <v/>
      </c>
      <c r="P561" s="21" t="str">
        <f aca="false">IF(OR(E561="",F561="",I561="Yes"),"",IF(COUNTIFS($E$6:E561,E561,$F$6:F561,F561)&gt;1,"Same room listed above – replay?",IF(AND(K561="Yes",N561=""),"Borderline – describe it in Notes","")))</f>
        <v/>
      </c>
      <c r="Q561" s="22" t="str">
        <f aca="false">IF(F561="","",IF(COUNTIF($F$6:F561,F561)=1,1,0))</f>
        <v/>
      </c>
      <c r="R561" s="22" t="str">
        <f aca="false">IF(H561="","",IF(COUNTIF($H$6:H561,H561)=1,1,0))</f>
        <v/>
      </c>
    </row>
    <row r="562" customFormat="false" ht="15" hidden="false" customHeight="false" outlineLevel="0" collapsed="false">
      <c r="A562" s="19" t="str">
        <f aca="false">IF(COUNTA(B562:N562)=0,"",ROW()-5)</f>
        <v/>
      </c>
      <c r="B562" s="11"/>
      <c r="C562" s="20"/>
      <c r="D562" s="11"/>
      <c r="E562" s="20"/>
      <c r="F562" s="20"/>
      <c r="G562" s="20"/>
      <c r="H562" s="20"/>
      <c r="I562" s="11"/>
      <c r="J562" s="11"/>
      <c r="K562" s="11"/>
      <c r="L562" s="20"/>
      <c r="M562" s="20"/>
      <c r="N562" s="20"/>
      <c r="O562" s="21" t="str">
        <f aca="false">IF(COUNTA(B562:N562)=0,"",IF(COUNTA(B562,E562,F562,G562,H562)&lt;5,"Missing info",IF(I562="Yes","Replay – not counted","Counted")))</f>
        <v/>
      </c>
      <c r="P562" s="21" t="str">
        <f aca="false">IF(OR(E562="",F562="",I562="Yes"),"",IF(COUNTIFS($E$6:E562,E562,$F$6:F562,F562)&gt;1,"Same room listed above – replay?",IF(AND(K562="Yes",N562=""),"Borderline – describe it in Notes","")))</f>
        <v/>
      </c>
      <c r="Q562" s="22" t="str">
        <f aca="false">IF(F562="","",IF(COUNTIF($F$6:F562,F562)=1,1,0))</f>
        <v/>
      </c>
      <c r="R562" s="22" t="str">
        <f aca="false">IF(H562="","",IF(COUNTIF($H$6:H562,H562)=1,1,0))</f>
        <v/>
      </c>
    </row>
    <row r="563" customFormat="false" ht="15" hidden="false" customHeight="false" outlineLevel="0" collapsed="false">
      <c r="A563" s="19" t="str">
        <f aca="false">IF(COUNTA(B563:N563)=0,"",ROW()-5)</f>
        <v/>
      </c>
      <c r="B563" s="11"/>
      <c r="C563" s="20"/>
      <c r="D563" s="11"/>
      <c r="E563" s="20"/>
      <c r="F563" s="20"/>
      <c r="G563" s="20"/>
      <c r="H563" s="20"/>
      <c r="I563" s="11"/>
      <c r="J563" s="11"/>
      <c r="K563" s="11"/>
      <c r="L563" s="20"/>
      <c r="M563" s="20"/>
      <c r="N563" s="20"/>
      <c r="O563" s="21" t="str">
        <f aca="false">IF(COUNTA(B563:N563)=0,"",IF(COUNTA(B563,E563,F563,G563,H563)&lt;5,"Missing info",IF(I563="Yes","Replay – not counted","Counted")))</f>
        <v/>
      </c>
      <c r="P563" s="21" t="str">
        <f aca="false">IF(OR(E563="",F563="",I563="Yes"),"",IF(COUNTIFS($E$6:E563,E563,$F$6:F563,F563)&gt;1,"Same room listed above – replay?",IF(AND(K563="Yes",N563=""),"Borderline – describe it in Notes","")))</f>
        <v/>
      </c>
      <c r="Q563" s="22" t="str">
        <f aca="false">IF(F563="","",IF(COUNTIF($F$6:F563,F563)=1,1,0))</f>
        <v/>
      </c>
      <c r="R563" s="22" t="str">
        <f aca="false">IF(H563="","",IF(COUNTIF($H$6:H563,H563)=1,1,0))</f>
        <v/>
      </c>
    </row>
    <row r="564" customFormat="false" ht="15" hidden="false" customHeight="false" outlineLevel="0" collapsed="false">
      <c r="A564" s="19" t="str">
        <f aca="false">IF(COUNTA(B564:N564)=0,"",ROW()-5)</f>
        <v/>
      </c>
      <c r="B564" s="11"/>
      <c r="C564" s="20"/>
      <c r="D564" s="11"/>
      <c r="E564" s="20"/>
      <c r="F564" s="20"/>
      <c r="G564" s="20"/>
      <c r="H564" s="20"/>
      <c r="I564" s="11"/>
      <c r="J564" s="11"/>
      <c r="K564" s="11"/>
      <c r="L564" s="20"/>
      <c r="M564" s="20"/>
      <c r="N564" s="20"/>
      <c r="O564" s="21" t="str">
        <f aca="false">IF(COUNTA(B564:N564)=0,"",IF(COUNTA(B564,E564,F564,G564,H564)&lt;5,"Missing info",IF(I564="Yes","Replay – not counted","Counted")))</f>
        <v/>
      </c>
      <c r="P564" s="21" t="str">
        <f aca="false">IF(OR(E564="",F564="",I564="Yes"),"",IF(COUNTIFS($E$6:E564,E564,$F$6:F564,F564)&gt;1,"Same room listed above – replay?",IF(AND(K564="Yes",N564=""),"Borderline – describe it in Notes","")))</f>
        <v/>
      </c>
      <c r="Q564" s="22" t="str">
        <f aca="false">IF(F564="","",IF(COUNTIF($F$6:F564,F564)=1,1,0))</f>
        <v/>
      </c>
      <c r="R564" s="22" t="str">
        <f aca="false">IF(H564="","",IF(COUNTIF($H$6:H564,H564)=1,1,0))</f>
        <v/>
      </c>
    </row>
    <row r="565" customFormat="false" ht="15" hidden="false" customHeight="false" outlineLevel="0" collapsed="false">
      <c r="A565" s="19" t="str">
        <f aca="false">IF(COUNTA(B565:N565)=0,"",ROW()-5)</f>
        <v/>
      </c>
      <c r="B565" s="11"/>
      <c r="C565" s="20"/>
      <c r="D565" s="11"/>
      <c r="E565" s="20"/>
      <c r="F565" s="20"/>
      <c r="G565" s="20"/>
      <c r="H565" s="20"/>
      <c r="I565" s="11"/>
      <c r="J565" s="11"/>
      <c r="K565" s="11"/>
      <c r="L565" s="20"/>
      <c r="M565" s="20"/>
      <c r="N565" s="20"/>
      <c r="O565" s="21" t="str">
        <f aca="false">IF(COUNTA(B565:N565)=0,"",IF(COUNTA(B565,E565,F565,G565,H565)&lt;5,"Missing info",IF(I565="Yes","Replay – not counted","Counted")))</f>
        <v/>
      </c>
      <c r="P565" s="21" t="str">
        <f aca="false">IF(OR(E565="",F565="",I565="Yes"),"",IF(COUNTIFS($E$6:E565,E565,$F$6:F565,F565)&gt;1,"Same room listed above – replay?",IF(AND(K565="Yes",N565=""),"Borderline – describe it in Notes","")))</f>
        <v/>
      </c>
      <c r="Q565" s="22" t="str">
        <f aca="false">IF(F565="","",IF(COUNTIF($F$6:F565,F565)=1,1,0))</f>
        <v/>
      </c>
      <c r="R565" s="22" t="str">
        <f aca="false">IF(H565="","",IF(COUNTIF($H$6:H565,H565)=1,1,0))</f>
        <v/>
      </c>
    </row>
    <row r="566" customFormat="false" ht="15" hidden="false" customHeight="false" outlineLevel="0" collapsed="false">
      <c r="A566" s="19" t="str">
        <f aca="false">IF(COUNTA(B566:N566)=0,"",ROW()-5)</f>
        <v/>
      </c>
      <c r="B566" s="11"/>
      <c r="C566" s="20"/>
      <c r="D566" s="11"/>
      <c r="E566" s="20"/>
      <c r="F566" s="20"/>
      <c r="G566" s="20"/>
      <c r="H566" s="20"/>
      <c r="I566" s="11"/>
      <c r="J566" s="11"/>
      <c r="K566" s="11"/>
      <c r="L566" s="20"/>
      <c r="M566" s="20"/>
      <c r="N566" s="20"/>
      <c r="O566" s="21" t="str">
        <f aca="false">IF(COUNTA(B566:N566)=0,"",IF(COUNTA(B566,E566,F566,G566,H566)&lt;5,"Missing info",IF(I566="Yes","Replay – not counted","Counted")))</f>
        <v/>
      </c>
      <c r="P566" s="21" t="str">
        <f aca="false">IF(OR(E566="",F566="",I566="Yes"),"",IF(COUNTIFS($E$6:E566,E566,$F$6:F566,F566)&gt;1,"Same room listed above – replay?",IF(AND(K566="Yes",N566=""),"Borderline – describe it in Notes","")))</f>
        <v/>
      </c>
      <c r="Q566" s="22" t="str">
        <f aca="false">IF(F566="","",IF(COUNTIF($F$6:F566,F566)=1,1,0))</f>
        <v/>
      </c>
      <c r="R566" s="22" t="str">
        <f aca="false">IF(H566="","",IF(COUNTIF($H$6:H566,H566)=1,1,0))</f>
        <v/>
      </c>
    </row>
    <row r="567" customFormat="false" ht="15" hidden="false" customHeight="false" outlineLevel="0" collapsed="false">
      <c r="A567" s="19" t="str">
        <f aca="false">IF(COUNTA(B567:N567)=0,"",ROW()-5)</f>
        <v/>
      </c>
      <c r="B567" s="11"/>
      <c r="C567" s="20"/>
      <c r="D567" s="11"/>
      <c r="E567" s="20"/>
      <c r="F567" s="20"/>
      <c r="G567" s="20"/>
      <c r="H567" s="20"/>
      <c r="I567" s="11"/>
      <c r="J567" s="11"/>
      <c r="K567" s="11"/>
      <c r="L567" s="20"/>
      <c r="M567" s="20"/>
      <c r="N567" s="20"/>
      <c r="O567" s="21" t="str">
        <f aca="false">IF(COUNTA(B567:N567)=0,"",IF(COUNTA(B567,E567,F567,G567,H567)&lt;5,"Missing info",IF(I567="Yes","Replay – not counted","Counted")))</f>
        <v/>
      </c>
      <c r="P567" s="21" t="str">
        <f aca="false">IF(OR(E567="",F567="",I567="Yes"),"",IF(COUNTIFS($E$6:E567,E567,$F$6:F567,F567)&gt;1,"Same room listed above – replay?",IF(AND(K567="Yes",N567=""),"Borderline – describe it in Notes","")))</f>
        <v/>
      </c>
      <c r="Q567" s="22" t="str">
        <f aca="false">IF(F567="","",IF(COUNTIF($F$6:F567,F567)=1,1,0))</f>
        <v/>
      </c>
      <c r="R567" s="22" t="str">
        <f aca="false">IF(H567="","",IF(COUNTIF($H$6:H567,H567)=1,1,0))</f>
        <v/>
      </c>
    </row>
    <row r="568" customFormat="false" ht="15" hidden="false" customHeight="false" outlineLevel="0" collapsed="false">
      <c r="A568" s="19" t="str">
        <f aca="false">IF(COUNTA(B568:N568)=0,"",ROW()-5)</f>
        <v/>
      </c>
      <c r="B568" s="11"/>
      <c r="C568" s="20"/>
      <c r="D568" s="11"/>
      <c r="E568" s="20"/>
      <c r="F568" s="20"/>
      <c r="G568" s="20"/>
      <c r="H568" s="20"/>
      <c r="I568" s="11"/>
      <c r="J568" s="11"/>
      <c r="K568" s="11"/>
      <c r="L568" s="20"/>
      <c r="M568" s="20"/>
      <c r="N568" s="20"/>
      <c r="O568" s="21" t="str">
        <f aca="false">IF(COUNTA(B568:N568)=0,"",IF(COUNTA(B568,E568,F568,G568,H568)&lt;5,"Missing info",IF(I568="Yes","Replay – not counted","Counted")))</f>
        <v/>
      </c>
      <c r="P568" s="21" t="str">
        <f aca="false">IF(OR(E568="",F568="",I568="Yes"),"",IF(COUNTIFS($E$6:E568,E568,$F$6:F568,F568)&gt;1,"Same room listed above – replay?",IF(AND(K568="Yes",N568=""),"Borderline – describe it in Notes","")))</f>
        <v/>
      </c>
      <c r="Q568" s="22" t="str">
        <f aca="false">IF(F568="","",IF(COUNTIF($F$6:F568,F568)=1,1,0))</f>
        <v/>
      </c>
      <c r="R568" s="22" t="str">
        <f aca="false">IF(H568="","",IF(COUNTIF($H$6:H568,H568)=1,1,0))</f>
        <v/>
      </c>
    </row>
    <row r="569" customFormat="false" ht="15" hidden="false" customHeight="false" outlineLevel="0" collapsed="false">
      <c r="A569" s="19" t="str">
        <f aca="false">IF(COUNTA(B569:N569)=0,"",ROW()-5)</f>
        <v/>
      </c>
      <c r="B569" s="11"/>
      <c r="C569" s="20"/>
      <c r="D569" s="11"/>
      <c r="E569" s="20"/>
      <c r="F569" s="20"/>
      <c r="G569" s="20"/>
      <c r="H569" s="20"/>
      <c r="I569" s="11"/>
      <c r="J569" s="11"/>
      <c r="K569" s="11"/>
      <c r="L569" s="20"/>
      <c r="M569" s="20"/>
      <c r="N569" s="20"/>
      <c r="O569" s="21" t="str">
        <f aca="false">IF(COUNTA(B569:N569)=0,"",IF(COUNTA(B569,E569,F569,G569,H569)&lt;5,"Missing info",IF(I569="Yes","Replay – not counted","Counted")))</f>
        <v/>
      </c>
      <c r="P569" s="21" t="str">
        <f aca="false">IF(OR(E569="",F569="",I569="Yes"),"",IF(COUNTIFS($E$6:E569,E569,$F$6:F569,F569)&gt;1,"Same room listed above – replay?",IF(AND(K569="Yes",N569=""),"Borderline – describe it in Notes","")))</f>
        <v/>
      </c>
      <c r="Q569" s="22" t="str">
        <f aca="false">IF(F569="","",IF(COUNTIF($F$6:F569,F569)=1,1,0))</f>
        <v/>
      </c>
      <c r="R569" s="22" t="str">
        <f aca="false">IF(H569="","",IF(COUNTIF($H$6:H569,H569)=1,1,0))</f>
        <v/>
      </c>
    </row>
    <row r="570" customFormat="false" ht="15" hidden="false" customHeight="false" outlineLevel="0" collapsed="false">
      <c r="A570" s="19" t="str">
        <f aca="false">IF(COUNTA(B570:N570)=0,"",ROW()-5)</f>
        <v/>
      </c>
      <c r="B570" s="11"/>
      <c r="C570" s="20"/>
      <c r="D570" s="11"/>
      <c r="E570" s="20"/>
      <c r="F570" s="20"/>
      <c r="G570" s="20"/>
      <c r="H570" s="20"/>
      <c r="I570" s="11"/>
      <c r="J570" s="11"/>
      <c r="K570" s="11"/>
      <c r="L570" s="20"/>
      <c r="M570" s="20"/>
      <c r="N570" s="20"/>
      <c r="O570" s="21" t="str">
        <f aca="false">IF(COUNTA(B570:N570)=0,"",IF(COUNTA(B570,E570,F570,G570,H570)&lt;5,"Missing info",IF(I570="Yes","Replay – not counted","Counted")))</f>
        <v/>
      </c>
      <c r="P570" s="21" t="str">
        <f aca="false">IF(OR(E570="",F570="",I570="Yes"),"",IF(COUNTIFS($E$6:E570,E570,$F$6:F570,F570)&gt;1,"Same room listed above – replay?",IF(AND(K570="Yes",N570=""),"Borderline – describe it in Notes","")))</f>
        <v/>
      </c>
      <c r="Q570" s="22" t="str">
        <f aca="false">IF(F570="","",IF(COUNTIF($F$6:F570,F570)=1,1,0))</f>
        <v/>
      </c>
      <c r="R570" s="22" t="str">
        <f aca="false">IF(H570="","",IF(COUNTIF($H$6:H570,H570)=1,1,0))</f>
        <v/>
      </c>
    </row>
    <row r="571" customFormat="false" ht="15" hidden="false" customHeight="false" outlineLevel="0" collapsed="false">
      <c r="A571" s="19" t="str">
        <f aca="false">IF(COUNTA(B571:N571)=0,"",ROW()-5)</f>
        <v/>
      </c>
      <c r="B571" s="11"/>
      <c r="C571" s="20"/>
      <c r="D571" s="11"/>
      <c r="E571" s="20"/>
      <c r="F571" s="20"/>
      <c r="G571" s="20"/>
      <c r="H571" s="20"/>
      <c r="I571" s="11"/>
      <c r="J571" s="11"/>
      <c r="K571" s="11"/>
      <c r="L571" s="20"/>
      <c r="M571" s="20"/>
      <c r="N571" s="20"/>
      <c r="O571" s="21" t="str">
        <f aca="false">IF(COUNTA(B571:N571)=0,"",IF(COUNTA(B571,E571,F571,G571,H571)&lt;5,"Missing info",IF(I571="Yes","Replay – not counted","Counted")))</f>
        <v/>
      </c>
      <c r="P571" s="21" t="str">
        <f aca="false">IF(OR(E571="",F571="",I571="Yes"),"",IF(COUNTIFS($E$6:E571,E571,$F$6:F571,F571)&gt;1,"Same room listed above – replay?",IF(AND(K571="Yes",N571=""),"Borderline – describe it in Notes","")))</f>
        <v/>
      </c>
      <c r="Q571" s="22" t="str">
        <f aca="false">IF(F571="","",IF(COUNTIF($F$6:F571,F571)=1,1,0))</f>
        <v/>
      </c>
      <c r="R571" s="22" t="str">
        <f aca="false">IF(H571="","",IF(COUNTIF($H$6:H571,H571)=1,1,0))</f>
        <v/>
      </c>
    </row>
    <row r="572" customFormat="false" ht="15" hidden="false" customHeight="false" outlineLevel="0" collapsed="false">
      <c r="A572" s="19" t="str">
        <f aca="false">IF(COUNTA(B572:N572)=0,"",ROW()-5)</f>
        <v/>
      </c>
      <c r="B572" s="11"/>
      <c r="C572" s="20"/>
      <c r="D572" s="11"/>
      <c r="E572" s="20"/>
      <c r="F572" s="20"/>
      <c r="G572" s="20"/>
      <c r="H572" s="20"/>
      <c r="I572" s="11"/>
      <c r="J572" s="11"/>
      <c r="K572" s="11"/>
      <c r="L572" s="20"/>
      <c r="M572" s="20"/>
      <c r="N572" s="20"/>
      <c r="O572" s="21" t="str">
        <f aca="false">IF(COUNTA(B572:N572)=0,"",IF(COUNTA(B572,E572,F572,G572,H572)&lt;5,"Missing info",IF(I572="Yes","Replay – not counted","Counted")))</f>
        <v/>
      </c>
      <c r="P572" s="21" t="str">
        <f aca="false">IF(OR(E572="",F572="",I572="Yes"),"",IF(COUNTIFS($E$6:E572,E572,$F$6:F572,F572)&gt;1,"Same room listed above – replay?",IF(AND(K572="Yes",N572=""),"Borderline – describe it in Notes","")))</f>
        <v/>
      </c>
      <c r="Q572" s="22" t="str">
        <f aca="false">IF(F572="","",IF(COUNTIF($F$6:F572,F572)=1,1,0))</f>
        <v/>
      </c>
      <c r="R572" s="22" t="str">
        <f aca="false">IF(H572="","",IF(COUNTIF($H$6:H572,H572)=1,1,0))</f>
        <v/>
      </c>
    </row>
    <row r="573" customFormat="false" ht="15" hidden="false" customHeight="false" outlineLevel="0" collapsed="false">
      <c r="A573" s="19" t="str">
        <f aca="false">IF(COUNTA(B573:N573)=0,"",ROW()-5)</f>
        <v/>
      </c>
      <c r="B573" s="11"/>
      <c r="C573" s="20"/>
      <c r="D573" s="11"/>
      <c r="E573" s="20"/>
      <c r="F573" s="20"/>
      <c r="G573" s="20"/>
      <c r="H573" s="20"/>
      <c r="I573" s="11"/>
      <c r="J573" s="11"/>
      <c r="K573" s="11"/>
      <c r="L573" s="20"/>
      <c r="M573" s="20"/>
      <c r="N573" s="20"/>
      <c r="O573" s="21" t="str">
        <f aca="false">IF(COUNTA(B573:N573)=0,"",IF(COUNTA(B573,E573,F573,G573,H573)&lt;5,"Missing info",IF(I573="Yes","Replay – not counted","Counted")))</f>
        <v/>
      </c>
      <c r="P573" s="21" t="str">
        <f aca="false">IF(OR(E573="",F573="",I573="Yes"),"",IF(COUNTIFS($E$6:E573,E573,$F$6:F573,F573)&gt;1,"Same room listed above – replay?",IF(AND(K573="Yes",N573=""),"Borderline – describe it in Notes","")))</f>
        <v/>
      </c>
      <c r="Q573" s="22" t="str">
        <f aca="false">IF(F573="","",IF(COUNTIF($F$6:F573,F573)=1,1,0))</f>
        <v/>
      </c>
      <c r="R573" s="22" t="str">
        <f aca="false">IF(H573="","",IF(COUNTIF($H$6:H573,H573)=1,1,0))</f>
        <v/>
      </c>
    </row>
    <row r="574" customFormat="false" ht="15" hidden="false" customHeight="false" outlineLevel="0" collapsed="false">
      <c r="A574" s="19" t="str">
        <f aca="false">IF(COUNTA(B574:N574)=0,"",ROW()-5)</f>
        <v/>
      </c>
      <c r="B574" s="11"/>
      <c r="C574" s="20"/>
      <c r="D574" s="11"/>
      <c r="E574" s="20"/>
      <c r="F574" s="20"/>
      <c r="G574" s="20"/>
      <c r="H574" s="20"/>
      <c r="I574" s="11"/>
      <c r="J574" s="11"/>
      <c r="K574" s="11"/>
      <c r="L574" s="20"/>
      <c r="M574" s="20"/>
      <c r="N574" s="20"/>
      <c r="O574" s="21" t="str">
        <f aca="false">IF(COUNTA(B574:N574)=0,"",IF(COUNTA(B574,E574,F574,G574,H574)&lt;5,"Missing info",IF(I574="Yes","Replay – not counted","Counted")))</f>
        <v/>
      </c>
      <c r="P574" s="21" t="str">
        <f aca="false">IF(OR(E574="",F574="",I574="Yes"),"",IF(COUNTIFS($E$6:E574,E574,$F$6:F574,F574)&gt;1,"Same room listed above – replay?",IF(AND(K574="Yes",N574=""),"Borderline – describe it in Notes","")))</f>
        <v/>
      </c>
      <c r="Q574" s="22" t="str">
        <f aca="false">IF(F574="","",IF(COUNTIF($F$6:F574,F574)=1,1,0))</f>
        <v/>
      </c>
      <c r="R574" s="22" t="str">
        <f aca="false">IF(H574="","",IF(COUNTIF($H$6:H574,H574)=1,1,0))</f>
        <v/>
      </c>
    </row>
    <row r="575" customFormat="false" ht="15" hidden="false" customHeight="false" outlineLevel="0" collapsed="false">
      <c r="A575" s="19" t="str">
        <f aca="false">IF(COUNTA(B575:N575)=0,"",ROW()-5)</f>
        <v/>
      </c>
      <c r="B575" s="11"/>
      <c r="C575" s="20"/>
      <c r="D575" s="11"/>
      <c r="E575" s="20"/>
      <c r="F575" s="20"/>
      <c r="G575" s="20"/>
      <c r="H575" s="20"/>
      <c r="I575" s="11"/>
      <c r="J575" s="11"/>
      <c r="K575" s="11"/>
      <c r="L575" s="20"/>
      <c r="M575" s="20"/>
      <c r="N575" s="20"/>
      <c r="O575" s="21" t="str">
        <f aca="false">IF(COUNTA(B575:N575)=0,"",IF(COUNTA(B575,E575,F575,G575,H575)&lt;5,"Missing info",IF(I575="Yes","Replay – not counted","Counted")))</f>
        <v/>
      </c>
      <c r="P575" s="21" t="str">
        <f aca="false">IF(OR(E575="",F575="",I575="Yes"),"",IF(COUNTIFS($E$6:E575,E575,$F$6:F575,F575)&gt;1,"Same room listed above – replay?",IF(AND(K575="Yes",N575=""),"Borderline – describe it in Notes","")))</f>
        <v/>
      </c>
      <c r="Q575" s="22" t="str">
        <f aca="false">IF(F575="","",IF(COUNTIF($F$6:F575,F575)=1,1,0))</f>
        <v/>
      </c>
      <c r="R575" s="22" t="str">
        <f aca="false">IF(H575="","",IF(COUNTIF($H$6:H575,H575)=1,1,0))</f>
        <v/>
      </c>
    </row>
    <row r="576" customFormat="false" ht="15" hidden="false" customHeight="false" outlineLevel="0" collapsed="false">
      <c r="A576" s="19" t="str">
        <f aca="false">IF(COUNTA(B576:N576)=0,"",ROW()-5)</f>
        <v/>
      </c>
      <c r="B576" s="11"/>
      <c r="C576" s="20"/>
      <c r="D576" s="11"/>
      <c r="E576" s="20"/>
      <c r="F576" s="20"/>
      <c r="G576" s="20"/>
      <c r="H576" s="20"/>
      <c r="I576" s="11"/>
      <c r="J576" s="11"/>
      <c r="K576" s="11"/>
      <c r="L576" s="20"/>
      <c r="M576" s="20"/>
      <c r="N576" s="20"/>
      <c r="O576" s="21" t="str">
        <f aca="false">IF(COUNTA(B576:N576)=0,"",IF(COUNTA(B576,E576,F576,G576,H576)&lt;5,"Missing info",IF(I576="Yes","Replay – not counted","Counted")))</f>
        <v/>
      </c>
      <c r="P576" s="21" t="str">
        <f aca="false">IF(OR(E576="",F576="",I576="Yes"),"",IF(COUNTIFS($E$6:E576,E576,$F$6:F576,F576)&gt;1,"Same room listed above – replay?",IF(AND(K576="Yes",N576=""),"Borderline – describe it in Notes","")))</f>
        <v/>
      </c>
      <c r="Q576" s="22" t="str">
        <f aca="false">IF(F576="","",IF(COUNTIF($F$6:F576,F576)=1,1,0))</f>
        <v/>
      </c>
      <c r="R576" s="22" t="str">
        <f aca="false">IF(H576="","",IF(COUNTIF($H$6:H576,H576)=1,1,0))</f>
        <v/>
      </c>
    </row>
    <row r="577" customFormat="false" ht="15" hidden="false" customHeight="false" outlineLevel="0" collapsed="false">
      <c r="A577" s="19" t="str">
        <f aca="false">IF(COUNTA(B577:N577)=0,"",ROW()-5)</f>
        <v/>
      </c>
      <c r="B577" s="11"/>
      <c r="C577" s="20"/>
      <c r="D577" s="11"/>
      <c r="E577" s="20"/>
      <c r="F577" s="20"/>
      <c r="G577" s="20"/>
      <c r="H577" s="20"/>
      <c r="I577" s="11"/>
      <c r="J577" s="11"/>
      <c r="K577" s="11"/>
      <c r="L577" s="20"/>
      <c r="M577" s="20"/>
      <c r="N577" s="20"/>
      <c r="O577" s="21" t="str">
        <f aca="false">IF(COUNTA(B577:N577)=0,"",IF(COUNTA(B577,E577,F577,G577,H577)&lt;5,"Missing info",IF(I577="Yes","Replay – not counted","Counted")))</f>
        <v/>
      </c>
      <c r="P577" s="21" t="str">
        <f aca="false">IF(OR(E577="",F577="",I577="Yes"),"",IF(COUNTIFS($E$6:E577,E577,$F$6:F577,F577)&gt;1,"Same room listed above – replay?",IF(AND(K577="Yes",N577=""),"Borderline – describe it in Notes","")))</f>
        <v/>
      </c>
      <c r="Q577" s="22" t="str">
        <f aca="false">IF(F577="","",IF(COUNTIF($F$6:F577,F577)=1,1,0))</f>
        <v/>
      </c>
      <c r="R577" s="22" t="str">
        <f aca="false">IF(H577="","",IF(COUNTIF($H$6:H577,H577)=1,1,0))</f>
        <v/>
      </c>
    </row>
    <row r="578" customFormat="false" ht="15" hidden="false" customHeight="false" outlineLevel="0" collapsed="false">
      <c r="A578" s="19" t="str">
        <f aca="false">IF(COUNTA(B578:N578)=0,"",ROW()-5)</f>
        <v/>
      </c>
      <c r="B578" s="11"/>
      <c r="C578" s="20"/>
      <c r="D578" s="11"/>
      <c r="E578" s="20"/>
      <c r="F578" s="20"/>
      <c r="G578" s="20"/>
      <c r="H578" s="20"/>
      <c r="I578" s="11"/>
      <c r="J578" s="11"/>
      <c r="K578" s="11"/>
      <c r="L578" s="20"/>
      <c r="M578" s="20"/>
      <c r="N578" s="20"/>
      <c r="O578" s="21" t="str">
        <f aca="false">IF(COUNTA(B578:N578)=0,"",IF(COUNTA(B578,E578,F578,G578,H578)&lt;5,"Missing info",IF(I578="Yes","Replay – not counted","Counted")))</f>
        <v/>
      </c>
      <c r="P578" s="21" t="str">
        <f aca="false">IF(OR(E578="",F578="",I578="Yes"),"",IF(COUNTIFS($E$6:E578,E578,$F$6:F578,F578)&gt;1,"Same room listed above – replay?",IF(AND(K578="Yes",N578=""),"Borderline – describe it in Notes","")))</f>
        <v/>
      </c>
      <c r="Q578" s="22" t="str">
        <f aca="false">IF(F578="","",IF(COUNTIF($F$6:F578,F578)=1,1,0))</f>
        <v/>
      </c>
      <c r="R578" s="22" t="str">
        <f aca="false">IF(H578="","",IF(COUNTIF($H$6:H578,H578)=1,1,0))</f>
        <v/>
      </c>
    </row>
    <row r="579" customFormat="false" ht="15" hidden="false" customHeight="false" outlineLevel="0" collapsed="false">
      <c r="A579" s="19" t="str">
        <f aca="false">IF(COUNTA(B579:N579)=0,"",ROW()-5)</f>
        <v/>
      </c>
      <c r="B579" s="11"/>
      <c r="C579" s="20"/>
      <c r="D579" s="11"/>
      <c r="E579" s="20"/>
      <c r="F579" s="20"/>
      <c r="G579" s="20"/>
      <c r="H579" s="20"/>
      <c r="I579" s="11"/>
      <c r="J579" s="11"/>
      <c r="K579" s="11"/>
      <c r="L579" s="20"/>
      <c r="M579" s="20"/>
      <c r="N579" s="20"/>
      <c r="O579" s="21" t="str">
        <f aca="false">IF(COUNTA(B579:N579)=0,"",IF(COUNTA(B579,E579,F579,G579,H579)&lt;5,"Missing info",IF(I579="Yes","Replay – not counted","Counted")))</f>
        <v/>
      </c>
      <c r="P579" s="21" t="str">
        <f aca="false">IF(OR(E579="",F579="",I579="Yes"),"",IF(COUNTIFS($E$6:E579,E579,$F$6:F579,F579)&gt;1,"Same room listed above – replay?",IF(AND(K579="Yes",N579=""),"Borderline – describe it in Notes","")))</f>
        <v/>
      </c>
      <c r="Q579" s="22" t="str">
        <f aca="false">IF(F579="","",IF(COUNTIF($F$6:F579,F579)=1,1,0))</f>
        <v/>
      </c>
      <c r="R579" s="22" t="str">
        <f aca="false">IF(H579="","",IF(COUNTIF($H$6:H579,H579)=1,1,0))</f>
        <v/>
      </c>
    </row>
    <row r="580" customFormat="false" ht="15" hidden="false" customHeight="false" outlineLevel="0" collapsed="false">
      <c r="A580" s="19" t="str">
        <f aca="false">IF(COUNTA(B580:N580)=0,"",ROW()-5)</f>
        <v/>
      </c>
      <c r="B580" s="11"/>
      <c r="C580" s="20"/>
      <c r="D580" s="11"/>
      <c r="E580" s="20"/>
      <c r="F580" s="20"/>
      <c r="G580" s="20"/>
      <c r="H580" s="20"/>
      <c r="I580" s="11"/>
      <c r="J580" s="11"/>
      <c r="K580" s="11"/>
      <c r="L580" s="20"/>
      <c r="M580" s="20"/>
      <c r="N580" s="20"/>
      <c r="O580" s="21" t="str">
        <f aca="false">IF(COUNTA(B580:N580)=0,"",IF(COUNTA(B580,E580,F580,G580,H580)&lt;5,"Missing info",IF(I580="Yes","Replay – not counted","Counted")))</f>
        <v/>
      </c>
      <c r="P580" s="21" t="str">
        <f aca="false">IF(OR(E580="",F580="",I580="Yes"),"",IF(COUNTIFS($E$6:E580,E580,$F$6:F580,F580)&gt;1,"Same room listed above – replay?",IF(AND(K580="Yes",N580=""),"Borderline – describe it in Notes","")))</f>
        <v/>
      </c>
      <c r="Q580" s="22" t="str">
        <f aca="false">IF(F580="","",IF(COUNTIF($F$6:F580,F580)=1,1,0))</f>
        <v/>
      </c>
      <c r="R580" s="22" t="str">
        <f aca="false">IF(H580="","",IF(COUNTIF($H$6:H580,H580)=1,1,0))</f>
        <v/>
      </c>
    </row>
    <row r="581" customFormat="false" ht="15" hidden="false" customHeight="false" outlineLevel="0" collapsed="false">
      <c r="A581" s="19" t="str">
        <f aca="false">IF(COUNTA(B581:N581)=0,"",ROW()-5)</f>
        <v/>
      </c>
      <c r="B581" s="11"/>
      <c r="C581" s="20"/>
      <c r="D581" s="11"/>
      <c r="E581" s="20"/>
      <c r="F581" s="20"/>
      <c r="G581" s="20"/>
      <c r="H581" s="20"/>
      <c r="I581" s="11"/>
      <c r="J581" s="11"/>
      <c r="K581" s="11"/>
      <c r="L581" s="20"/>
      <c r="M581" s="20"/>
      <c r="N581" s="20"/>
      <c r="O581" s="21" t="str">
        <f aca="false">IF(COUNTA(B581:N581)=0,"",IF(COUNTA(B581,E581,F581,G581,H581)&lt;5,"Missing info",IF(I581="Yes","Replay – not counted","Counted")))</f>
        <v/>
      </c>
      <c r="P581" s="21" t="str">
        <f aca="false">IF(OR(E581="",F581="",I581="Yes"),"",IF(COUNTIFS($E$6:E581,E581,$F$6:F581,F581)&gt;1,"Same room listed above – replay?",IF(AND(K581="Yes",N581=""),"Borderline – describe it in Notes","")))</f>
        <v/>
      </c>
      <c r="Q581" s="22" t="str">
        <f aca="false">IF(F581="","",IF(COUNTIF($F$6:F581,F581)=1,1,0))</f>
        <v/>
      </c>
      <c r="R581" s="22" t="str">
        <f aca="false">IF(H581="","",IF(COUNTIF($H$6:H581,H581)=1,1,0))</f>
        <v/>
      </c>
    </row>
    <row r="582" customFormat="false" ht="15" hidden="false" customHeight="false" outlineLevel="0" collapsed="false">
      <c r="A582" s="19" t="str">
        <f aca="false">IF(COUNTA(B582:N582)=0,"",ROW()-5)</f>
        <v/>
      </c>
      <c r="B582" s="11"/>
      <c r="C582" s="20"/>
      <c r="D582" s="11"/>
      <c r="E582" s="20"/>
      <c r="F582" s="20"/>
      <c r="G582" s="20"/>
      <c r="H582" s="20"/>
      <c r="I582" s="11"/>
      <c r="J582" s="11"/>
      <c r="K582" s="11"/>
      <c r="L582" s="20"/>
      <c r="M582" s="20"/>
      <c r="N582" s="20"/>
      <c r="O582" s="21" t="str">
        <f aca="false">IF(COUNTA(B582:N582)=0,"",IF(COUNTA(B582,E582,F582,G582,H582)&lt;5,"Missing info",IF(I582="Yes","Replay – not counted","Counted")))</f>
        <v/>
      </c>
      <c r="P582" s="21" t="str">
        <f aca="false">IF(OR(E582="",F582="",I582="Yes"),"",IF(COUNTIFS($E$6:E582,E582,$F$6:F582,F582)&gt;1,"Same room listed above – replay?",IF(AND(K582="Yes",N582=""),"Borderline – describe it in Notes","")))</f>
        <v/>
      </c>
      <c r="Q582" s="22" t="str">
        <f aca="false">IF(F582="","",IF(COUNTIF($F$6:F582,F582)=1,1,0))</f>
        <v/>
      </c>
      <c r="R582" s="22" t="str">
        <f aca="false">IF(H582="","",IF(COUNTIF($H$6:H582,H582)=1,1,0))</f>
        <v/>
      </c>
    </row>
    <row r="583" customFormat="false" ht="15" hidden="false" customHeight="false" outlineLevel="0" collapsed="false">
      <c r="A583" s="19" t="str">
        <f aca="false">IF(COUNTA(B583:N583)=0,"",ROW()-5)</f>
        <v/>
      </c>
      <c r="B583" s="11"/>
      <c r="C583" s="20"/>
      <c r="D583" s="11"/>
      <c r="E583" s="20"/>
      <c r="F583" s="20"/>
      <c r="G583" s="20"/>
      <c r="H583" s="20"/>
      <c r="I583" s="11"/>
      <c r="J583" s="11"/>
      <c r="K583" s="11"/>
      <c r="L583" s="20"/>
      <c r="M583" s="20"/>
      <c r="N583" s="20"/>
      <c r="O583" s="21" t="str">
        <f aca="false">IF(COUNTA(B583:N583)=0,"",IF(COUNTA(B583,E583,F583,G583,H583)&lt;5,"Missing info",IF(I583="Yes","Replay – not counted","Counted")))</f>
        <v/>
      </c>
      <c r="P583" s="21" t="str">
        <f aca="false">IF(OR(E583="",F583="",I583="Yes"),"",IF(COUNTIFS($E$6:E583,E583,$F$6:F583,F583)&gt;1,"Same room listed above – replay?",IF(AND(K583="Yes",N583=""),"Borderline – describe it in Notes","")))</f>
        <v/>
      </c>
      <c r="Q583" s="22" t="str">
        <f aca="false">IF(F583="","",IF(COUNTIF($F$6:F583,F583)=1,1,0))</f>
        <v/>
      </c>
      <c r="R583" s="22" t="str">
        <f aca="false">IF(H583="","",IF(COUNTIF($H$6:H583,H583)=1,1,0))</f>
        <v/>
      </c>
    </row>
    <row r="584" customFormat="false" ht="15" hidden="false" customHeight="false" outlineLevel="0" collapsed="false">
      <c r="A584" s="19" t="str">
        <f aca="false">IF(COUNTA(B584:N584)=0,"",ROW()-5)</f>
        <v/>
      </c>
      <c r="B584" s="11"/>
      <c r="C584" s="20"/>
      <c r="D584" s="11"/>
      <c r="E584" s="20"/>
      <c r="F584" s="20"/>
      <c r="G584" s="20"/>
      <c r="H584" s="20"/>
      <c r="I584" s="11"/>
      <c r="J584" s="11"/>
      <c r="K584" s="11"/>
      <c r="L584" s="20"/>
      <c r="M584" s="20"/>
      <c r="N584" s="20"/>
      <c r="O584" s="21" t="str">
        <f aca="false">IF(COUNTA(B584:N584)=0,"",IF(COUNTA(B584,E584,F584,G584,H584)&lt;5,"Missing info",IF(I584="Yes","Replay – not counted","Counted")))</f>
        <v/>
      </c>
      <c r="P584" s="21" t="str">
        <f aca="false">IF(OR(E584="",F584="",I584="Yes"),"",IF(COUNTIFS($E$6:E584,E584,$F$6:F584,F584)&gt;1,"Same room listed above – replay?",IF(AND(K584="Yes",N584=""),"Borderline – describe it in Notes","")))</f>
        <v/>
      </c>
      <c r="Q584" s="22" t="str">
        <f aca="false">IF(F584="","",IF(COUNTIF($F$6:F584,F584)=1,1,0))</f>
        <v/>
      </c>
      <c r="R584" s="22" t="str">
        <f aca="false">IF(H584="","",IF(COUNTIF($H$6:H584,H584)=1,1,0))</f>
        <v/>
      </c>
    </row>
    <row r="585" customFormat="false" ht="15" hidden="false" customHeight="false" outlineLevel="0" collapsed="false">
      <c r="A585" s="19" t="str">
        <f aca="false">IF(COUNTA(B585:N585)=0,"",ROW()-5)</f>
        <v/>
      </c>
      <c r="B585" s="11"/>
      <c r="C585" s="20"/>
      <c r="D585" s="11"/>
      <c r="E585" s="20"/>
      <c r="F585" s="20"/>
      <c r="G585" s="20"/>
      <c r="H585" s="20"/>
      <c r="I585" s="11"/>
      <c r="J585" s="11"/>
      <c r="K585" s="11"/>
      <c r="L585" s="20"/>
      <c r="M585" s="20"/>
      <c r="N585" s="20"/>
      <c r="O585" s="21" t="str">
        <f aca="false">IF(COUNTA(B585:N585)=0,"",IF(COUNTA(B585,E585,F585,G585,H585)&lt;5,"Missing info",IF(I585="Yes","Replay – not counted","Counted")))</f>
        <v/>
      </c>
      <c r="P585" s="21" t="str">
        <f aca="false">IF(OR(E585="",F585="",I585="Yes"),"",IF(COUNTIFS($E$6:E585,E585,$F$6:F585,F585)&gt;1,"Same room listed above – replay?",IF(AND(K585="Yes",N585=""),"Borderline – describe it in Notes","")))</f>
        <v/>
      </c>
      <c r="Q585" s="22" t="str">
        <f aca="false">IF(F585="","",IF(COUNTIF($F$6:F585,F585)=1,1,0))</f>
        <v/>
      </c>
      <c r="R585" s="22" t="str">
        <f aca="false">IF(H585="","",IF(COUNTIF($H$6:H585,H585)=1,1,0))</f>
        <v/>
      </c>
    </row>
    <row r="586" customFormat="false" ht="15" hidden="false" customHeight="false" outlineLevel="0" collapsed="false">
      <c r="A586" s="19" t="str">
        <f aca="false">IF(COUNTA(B586:N586)=0,"",ROW()-5)</f>
        <v/>
      </c>
      <c r="B586" s="11"/>
      <c r="C586" s="20"/>
      <c r="D586" s="11"/>
      <c r="E586" s="20"/>
      <c r="F586" s="20"/>
      <c r="G586" s="20"/>
      <c r="H586" s="20"/>
      <c r="I586" s="11"/>
      <c r="J586" s="11"/>
      <c r="K586" s="11"/>
      <c r="L586" s="20"/>
      <c r="M586" s="20"/>
      <c r="N586" s="20"/>
      <c r="O586" s="21" t="str">
        <f aca="false">IF(COUNTA(B586:N586)=0,"",IF(COUNTA(B586,E586,F586,G586,H586)&lt;5,"Missing info",IF(I586="Yes","Replay – not counted","Counted")))</f>
        <v/>
      </c>
      <c r="P586" s="21" t="str">
        <f aca="false">IF(OR(E586="",F586="",I586="Yes"),"",IF(COUNTIFS($E$6:E586,E586,$F$6:F586,F586)&gt;1,"Same room listed above – replay?",IF(AND(K586="Yes",N586=""),"Borderline – describe it in Notes","")))</f>
        <v/>
      </c>
      <c r="Q586" s="22" t="str">
        <f aca="false">IF(F586="","",IF(COUNTIF($F$6:F586,F586)=1,1,0))</f>
        <v/>
      </c>
      <c r="R586" s="22" t="str">
        <f aca="false">IF(H586="","",IF(COUNTIF($H$6:H586,H586)=1,1,0))</f>
        <v/>
      </c>
    </row>
    <row r="587" customFormat="false" ht="15" hidden="false" customHeight="false" outlineLevel="0" collapsed="false">
      <c r="A587" s="19" t="str">
        <f aca="false">IF(COUNTA(B587:N587)=0,"",ROW()-5)</f>
        <v/>
      </c>
      <c r="B587" s="11"/>
      <c r="C587" s="20"/>
      <c r="D587" s="11"/>
      <c r="E587" s="20"/>
      <c r="F587" s="20"/>
      <c r="G587" s="20"/>
      <c r="H587" s="20"/>
      <c r="I587" s="11"/>
      <c r="J587" s="11"/>
      <c r="K587" s="11"/>
      <c r="L587" s="20"/>
      <c r="M587" s="20"/>
      <c r="N587" s="20"/>
      <c r="O587" s="21" t="str">
        <f aca="false">IF(COUNTA(B587:N587)=0,"",IF(COUNTA(B587,E587,F587,G587,H587)&lt;5,"Missing info",IF(I587="Yes","Replay – not counted","Counted")))</f>
        <v/>
      </c>
      <c r="P587" s="21" t="str">
        <f aca="false">IF(OR(E587="",F587="",I587="Yes"),"",IF(COUNTIFS($E$6:E587,E587,$F$6:F587,F587)&gt;1,"Same room listed above – replay?",IF(AND(K587="Yes",N587=""),"Borderline – describe it in Notes","")))</f>
        <v/>
      </c>
      <c r="Q587" s="22" t="str">
        <f aca="false">IF(F587="","",IF(COUNTIF($F$6:F587,F587)=1,1,0))</f>
        <v/>
      </c>
      <c r="R587" s="22" t="str">
        <f aca="false">IF(H587="","",IF(COUNTIF($H$6:H587,H587)=1,1,0))</f>
        <v/>
      </c>
    </row>
    <row r="588" customFormat="false" ht="15" hidden="false" customHeight="false" outlineLevel="0" collapsed="false">
      <c r="A588" s="19" t="str">
        <f aca="false">IF(COUNTA(B588:N588)=0,"",ROW()-5)</f>
        <v/>
      </c>
      <c r="B588" s="11"/>
      <c r="C588" s="20"/>
      <c r="D588" s="11"/>
      <c r="E588" s="20"/>
      <c r="F588" s="20"/>
      <c r="G588" s="20"/>
      <c r="H588" s="20"/>
      <c r="I588" s="11"/>
      <c r="J588" s="11"/>
      <c r="K588" s="11"/>
      <c r="L588" s="20"/>
      <c r="M588" s="20"/>
      <c r="N588" s="20"/>
      <c r="O588" s="21" t="str">
        <f aca="false">IF(COUNTA(B588:N588)=0,"",IF(COUNTA(B588,E588,F588,G588,H588)&lt;5,"Missing info",IF(I588="Yes","Replay – not counted","Counted")))</f>
        <v/>
      </c>
      <c r="P588" s="21" t="str">
        <f aca="false">IF(OR(E588="",F588="",I588="Yes"),"",IF(COUNTIFS($E$6:E588,E588,$F$6:F588,F588)&gt;1,"Same room listed above – replay?",IF(AND(K588="Yes",N588=""),"Borderline – describe it in Notes","")))</f>
        <v/>
      </c>
      <c r="Q588" s="22" t="str">
        <f aca="false">IF(F588="","",IF(COUNTIF($F$6:F588,F588)=1,1,0))</f>
        <v/>
      </c>
      <c r="R588" s="22" t="str">
        <f aca="false">IF(H588="","",IF(COUNTIF($H$6:H588,H588)=1,1,0))</f>
        <v/>
      </c>
    </row>
    <row r="589" customFormat="false" ht="15" hidden="false" customHeight="false" outlineLevel="0" collapsed="false">
      <c r="A589" s="19" t="str">
        <f aca="false">IF(COUNTA(B589:N589)=0,"",ROW()-5)</f>
        <v/>
      </c>
      <c r="B589" s="11"/>
      <c r="C589" s="20"/>
      <c r="D589" s="11"/>
      <c r="E589" s="20"/>
      <c r="F589" s="20"/>
      <c r="G589" s="20"/>
      <c r="H589" s="20"/>
      <c r="I589" s="11"/>
      <c r="J589" s="11"/>
      <c r="K589" s="11"/>
      <c r="L589" s="20"/>
      <c r="M589" s="20"/>
      <c r="N589" s="20"/>
      <c r="O589" s="21" t="str">
        <f aca="false">IF(COUNTA(B589:N589)=0,"",IF(COUNTA(B589,E589,F589,G589,H589)&lt;5,"Missing info",IF(I589="Yes","Replay – not counted","Counted")))</f>
        <v/>
      </c>
      <c r="P589" s="21" t="str">
        <f aca="false">IF(OR(E589="",F589="",I589="Yes"),"",IF(COUNTIFS($E$6:E589,E589,$F$6:F589,F589)&gt;1,"Same room listed above – replay?",IF(AND(K589="Yes",N589=""),"Borderline – describe it in Notes","")))</f>
        <v/>
      </c>
      <c r="Q589" s="22" t="str">
        <f aca="false">IF(F589="","",IF(COUNTIF($F$6:F589,F589)=1,1,0))</f>
        <v/>
      </c>
      <c r="R589" s="22" t="str">
        <f aca="false">IF(H589="","",IF(COUNTIF($H$6:H589,H589)=1,1,0))</f>
        <v/>
      </c>
    </row>
    <row r="590" customFormat="false" ht="15" hidden="false" customHeight="false" outlineLevel="0" collapsed="false">
      <c r="A590" s="19" t="str">
        <f aca="false">IF(COUNTA(B590:N590)=0,"",ROW()-5)</f>
        <v/>
      </c>
      <c r="B590" s="11"/>
      <c r="C590" s="20"/>
      <c r="D590" s="11"/>
      <c r="E590" s="20"/>
      <c r="F590" s="20"/>
      <c r="G590" s="20"/>
      <c r="H590" s="20"/>
      <c r="I590" s="11"/>
      <c r="J590" s="11"/>
      <c r="K590" s="11"/>
      <c r="L590" s="20"/>
      <c r="M590" s="20"/>
      <c r="N590" s="20"/>
      <c r="O590" s="21" t="str">
        <f aca="false">IF(COUNTA(B590:N590)=0,"",IF(COUNTA(B590,E590,F590,G590,H590)&lt;5,"Missing info",IF(I590="Yes","Replay – not counted","Counted")))</f>
        <v/>
      </c>
      <c r="P590" s="21" t="str">
        <f aca="false">IF(OR(E590="",F590="",I590="Yes"),"",IF(COUNTIFS($E$6:E590,E590,$F$6:F590,F590)&gt;1,"Same room listed above – replay?",IF(AND(K590="Yes",N590=""),"Borderline – describe it in Notes","")))</f>
        <v/>
      </c>
      <c r="Q590" s="22" t="str">
        <f aca="false">IF(F590="","",IF(COUNTIF($F$6:F590,F590)=1,1,0))</f>
        <v/>
      </c>
      <c r="R590" s="22" t="str">
        <f aca="false">IF(H590="","",IF(COUNTIF($H$6:H590,H590)=1,1,0))</f>
        <v/>
      </c>
    </row>
    <row r="591" customFormat="false" ht="15" hidden="false" customHeight="false" outlineLevel="0" collapsed="false">
      <c r="A591" s="19" t="str">
        <f aca="false">IF(COUNTA(B591:N591)=0,"",ROW()-5)</f>
        <v/>
      </c>
      <c r="B591" s="11"/>
      <c r="C591" s="20"/>
      <c r="D591" s="11"/>
      <c r="E591" s="20"/>
      <c r="F591" s="20"/>
      <c r="G591" s="20"/>
      <c r="H591" s="20"/>
      <c r="I591" s="11"/>
      <c r="J591" s="11"/>
      <c r="K591" s="11"/>
      <c r="L591" s="20"/>
      <c r="M591" s="20"/>
      <c r="N591" s="20"/>
      <c r="O591" s="21" t="str">
        <f aca="false">IF(COUNTA(B591:N591)=0,"",IF(COUNTA(B591,E591,F591,G591,H591)&lt;5,"Missing info",IF(I591="Yes","Replay – not counted","Counted")))</f>
        <v/>
      </c>
      <c r="P591" s="21" t="str">
        <f aca="false">IF(OR(E591="",F591="",I591="Yes"),"",IF(COUNTIFS($E$6:E591,E591,$F$6:F591,F591)&gt;1,"Same room listed above – replay?",IF(AND(K591="Yes",N591=""),"Borderline – describe it in Notes","")))</f>
        <v/>
      </c>
      <c r="Q591" s="22" t="str">
        <f aca="false">IF(F591="","",IF(COUNTIF($F$6:F591,F591)=1,1,0))</f>
        <v/>
      </c>
      <c r="R591" s="22" t="str">
        <f aca="false">IF(H591="","",IF(COUNTIF($H$6:H591,H591)=1,1,0))</f>
        <v/>
      </c>
    </row>
    <row r="592" customFormat="false" ht="15" hidden="false" customHeight="false" outlineLevel="0" collapsed="false">
      <c r="A592" s="19" t="str">
        <f aca="false">IF(COUNTA(B592:N592)=0,"",ROW()-5)</f>
        <v/>
      </c>
      <c r="B592" s="11"/>
      <c r="C592" s="20"/>
      <c r="D592" s="11"/>
      <c r="E592" s="20"/>
      <c r="F592" s="20"/>
      <c r="G592" s="20"/>
      <c r="H592" s="20"/>
      <c r="I592" s="11"/>
      <c r="J592" s="11"/>
      <c r="K592" s="11"/>
      <c r="L592" s="20"/>
      <c r="M592" s="20"/>
      <c r="N592" s="20"/>
      <c r="O592" s="21" t="str">
        <f aca="false">IF(COUNTA(B592:N592)=0,"",IF(COUNTA(B592,E592,F592,G592,H592)&lt;5,"Missing info",IF(I592="Yes","Replay – not counted","Counted")))</f>
        <v/>
      </c>
      <c r="P592" s="21" t="str">
        <f aca="false">IF(OR(E592="",F592="",I592="Yes"),"",IF(COUNTIFS($E$6:E592,E592,$F$6:F592,F592)&gt;1,"Same room listed above – replay?",IF(AND(K592="Yes",N592=""),"Borderline – describe it in Notes","")))</f>
        <v/>
      </c>
      <c r="Q592" s="22" t="str">
        <f aca="false">IF(F592="","",IF(COUNTIF($F$6:F592,F592)=1,1,0))</f>
        <v/>
      </c>
      <c r="R592" s="22" t="str">
        <f aca="false">IF(H592="","",IF(COUNTIF($H$6:H592,H592)=1,1,0))</f>
        <v/>
      </c>
    </row>
    <row r="593" customFormat="false" ht="15" hidden="false" customHeight="false" outlineLevel="0" collapsed="false">
      <c r="A593" s="19" t="str">
        <f aca="false">IF(COUNTA(B593:N593)=0,"",ROW()-5)</f>
        <v/>
      </c>
      <c r="B593" s="11"/>
      <c r="C593" s="20"/>
      <c r="D593" s="11"/>
      <c r="E593" s="20"/>
      <c r="F593" s="20"/>
      <c r="G593" s="20"/>
      <c r="H593" s="20"/>
      <c r="I593" s="11"/>
      <c r="J593" s="11"/>
      <c r="K593" s="11"/>
      <c r="L593" s="20"/>
      <c r="M593" s="20"/>
      <c r="N593" s="20"/>
      <c r="O593" s="21" t="str">
        <f aca="false">IF(COUNTA(B593:N593)=0,"",IF(COUNTA(B593,E593,F593,G593,H593)&lt;5,"Missing info",IF(I593="Yes","Replay – not counted","Counted")))</f>
        <v/>
      </c>
      <c r="P593" s="21" t="str">
        <f aca="false">IF(OR(E593="",F593="",I593="Yes"),"",IF(COUNTIFS($E$6:E593,E593,$F$6:F593,F593)&gt;1,"Same room listed above – replay?",IF(AND(K593="Yes",N593=""),"Borderline – describe it in Notes","")))</f>
        <v/>
      </c>
      <c r="Q593" s="22" t="str">
        <f aca="false">IF(F593="","",IF(COUNTIF($F$6:F593,F593)=1,1,0))</f>
        <v/>
      </c>
      <c r="R593" s="22" t="str">
        <f aca="false">IF(H593="","",IF(COUNTIF($H$6:H593,H593)=1,1,0))</f>
        <v/>
      </c>
    </row>
    <row r="594" customFormat="false" ht="15" hidden="false" customHeight="false" outlineLevel="0" collapsed="false">
      <c r="A594" s="19" t="str">
        <f aca="false">IF(COUNTA(B594:N594)=0,"",ROW()-5)</f>
        <v/>
      </c>
      <c r="B594" s="11"/>
      <c r="C594" s="20"/>
      <c r="D594" s="11"/>
      <c r="E594" s="20"/>
      <c r="F594" s="20"/>
      <c r="G594" s="20"/>
      <c r="H594" s="20"/>
      <c r="I594" s="11"/>
      <c r="J594" s="11"/>
      <c r="K594" s="11"/>
      <c r="L594" s="20"/>
      <c r="M594" s="20"/>
      <c r="N594" s="20"/>
      <c r="O594" s="21" t="str">
        <f aca="false">IF(COUNTA(B594:N594)=0,"",IF(COUNTA(B594,E594,F594,G594,H594)&lt;5,"Missing info",IF(I594="Yes","Replay – not counted","Counted")))</f>
        <v/>
      </c>
      <c r="P594" s="21" t="str">
        <f aca="false">IF(OR(E594="",F594="",I594="Yes"),"",IF(COUNTIFS($E$6:E594,E594,$F$6:F594,F594)&gt;1,"Same room listed above – replay?",IF(AND(K594="Yes",N594=""),"Borderline – describe it in Notes","")))</f>
        <v/>
      </c>
      <c r="Q594" s="22" t="str">
        <f aca="false">IF(F594="","",IF(COUNTIF($F$6:F594,F594)=1,1,0))</f>
        <v/>
      </c>
      <c r="R594" s="22" t="str">
        <f aca="false">IF(H594="","",IF(COUNTIF($H$6:H594,H594)=1,1,0))</f>
        <v/>
      </c>
    </row>
    <row r="595" customFormat="false" ht="15" hidden="false" customHeight="false" outlineLevel="0" collapsed="false">
      <c r="A595" s="19" t="str">
        <f aca="false">IF(COUNTA(B595:N595)=0,"",ROW()-5)</f>
        <v/>
      </c>
      <c r="B595" s="11"/>
      <c r="C595" s="20"/>
      <c r="D595" s="11"/>
      <c r="E595" s="20"/>
      <c r="F595" s="20"/>
      <c r="G595" s="20"/>
      <c r="H595" s="20"/>
      <c r="I595" s="11"/>
      <c r="J595" s="11"/>
      <c r="K595" s="11"/>
      <c r="L595" s="20"/>
      <c r="M595" s="20"/>
      <c r="N595" s="20"/>
      <c r="O595" s="21" t="str">
        <f aca="false">IF(COUNTA(B595:N595)=0,"",IF(COUNTA(B595,E595,F595,G595,H595)&lt;5,"Missing info",IF(I595="Yes","Replay – not counted","Counted")))</f>
        <v/>
      </c>
      <c r="P595" s="21" t="str">
        <f aca="false">IF(OR(E595="",F595="",I595="Yes"),"",IF(COUNTIFS($E$6:E595,E595,$F$6:F595,F595)&gt;1,"Same room listed above – replay?",IF(AND(K595="Yes",N595=""),"Borderline – describe it in Notes","")))</f>
        <v/>
      </c>
      <c r="Q595" s="22" t="str">
        <f aca="false">IF(F595="","",IF(COUNTIF($F$6:F595,F595)=1,1,0))</f>
        <v/>
      </c>
      <c r="R595" s="22" t="str">
        <f aca="false">IF(H595="","",IF(COUNTIF($H$6:H595,H595)=1,1,0))</f>
        <v/>
      </c>
    </row>
    <row r="596" customFormat="false" ht="15" hidden="false" customHeight="false" outlineLevel="0" collapsed="false">
      <c r="A596" s="19" t="str">
        <f aca="false">IF(COUNTA(B596:N596)=0,"",ROW()-5)</f>
        <v/>
      </c>
      <c r="B596" s="11"/>
      <c r="C596" s="20"/>
      <c r="D596" s="11"/>
      <c r="E596" s="20"/>
      <c r="F596" s="20"/>
      <c r="G596" s="20"/>
      <c r="H596" s="20"/>
      <c r="I596" s="11"/>
      <c r="J596" s="11"/>
      <c r="K596" s="11"/>
      <c r="L596" s="20"/>
      <c r="M596" s="20"/>
      <c r="N596" s="20"/>
      <c r="O596" s="21" t="str">
        <f aca="false">IF(COUNTA(B596:N596)=0,"",IF(COUNTA(B596,E596,F596,G596,H596)&lt;5,"Missing info",IF(I596="Yes","Replay – not counted","Counted")))</f>
        <v/>
      </c>
      <c r="P596" s="21" t="str">
        <f aca="false">IF(OR(E596="",F596="",I596="Yes"),"",IF(COUNTIFS($E$6:E596,E596,$F$6:F596,F596)&gt;1,"Same room listed above – replay?",IF(AND(K596="Yes",N596=""),"Borderline – describe it in Notes","")))</f>
        <v/>
      </c>
      <c r="Q596" s="22" t="str">
        <f aca="false">IF(F596="","",IF(COUNTIF($F$6:F596,F596)=1,1,0))</f>
        <v/>
      </c>
      <c r="R596" s="22" t="str">
        <f aca="false">IF(H596="","",IF(COUNTIF($H$6:H596,H596)=1,1,0))</f>
        <v/>
      </c>
    </row>
    <row r="597" customFormat="false" ht="15" hidden="false" customHeight="false" outlineLevel="0" collapsed="false">
      <c r="A597" s="19" t="str">
        <f aca="false">IF(COUNTA(B597:N597)=0,"",ROW()-5)</f>
        <v/>
      </c>
      <c r="B597" s="11"/>
      <c r="C597" s="20"/>
      <c r="D597" s="11"/>
      <c r="E597" s="20"/>
      <c r="F597" s="20"/>
      <c r="G597" s="20"/>
      <c r="H597" s="20"/>
      <c r="I597" s="11"/>
      <c r="J597" s="11"/>
      <c r="K597" s="11"/>
      <c r="L597" s="20"/>
      <c r="M597" s="20"/>
      <c r="N597" s="20"/>
      <c r="O597" s="21" t="str">
        <f aca="false">IF(COUNTA(B597:N597)=0,"",IF(COUNTA(B597,E597,F597,G597,H597)&lt;5,"Missing info",IF(I597="Yes","Replay – not counted","Counted")))</f>
        <v/>
      </c>
      <c r="P597" s="21" t="str">
        <f aca="false">IF(OR(E597="",F597="",I597="Yes"),"",IF(COUNTIFS($E$6:E597,E597,$F$6:F597,F597)&gt;1,"Same room listed above – replay?",IF(AND(K597="Yes",N597=""),"Borderline – describe it in Notes","")))</f>
        <v/>
      </c>
      <c r="Q597" s="22" t="str">
        <f aca="false">IF(F597="","",IF(COUNTIF($F$6:F597,F597)=1,1,0))</f>
        <v/>
      </c>
      <c r="R597" s="22" t="str">
        <f aca="false">IF(H597="","",IF(COUNTIF($H$6:H597,H597)=1,1,0))</f>
        <v/>
      </c>
    </row>
    <row r="598" customFormat="false" ht="15" hidden="false" customHeight="false" outlineLevel="0" collapsed="false">
      <c r="A598" s="19" t="str">
        <f aca="false">IF(COUNTA(B598:N598)=0,"",ROW()-5)</f>
        <v/>
      </c>
      <c r="B598" s="11"/>
      <c r="C598" s="20"/>
      <c r="D598" s="11"/>
      <c r="E598" s="20"/>
      <c r="F598" s="20"/>
      <c r="G598" s="20"/>
      <c r="H598" s="20"/>
      <c r="I598" s="11"/>
      <c r="J598" s="11"/>
      <c r="K598" s="11"/>
      <c r="L598" s="20"/>
      <c r="M598" s="20"/>
      <c r="N598" s="20"/>
      <c r="O598" s="21" t="str">
        <f aca="false">IF(COUNTA(B598:N598)=0,"",IF(COUNTA(B598,E598,F598,G598,H598)&lt;5,"Missing info",IF(I598="Yes","Replay – not counted","Counted")))</f>
        <v/>
      </c>
      <c r="P598" s="21" t="str">
        <f aca="false">IF(OR(E598="",F598="",I598="Yes"),"",IF(COUNTIFS($E$6:E598,E598,$F$6:F598,F598)&gt;1,"Same room listed above – replay?",IF(AND(K598="Yes",N598=""),"Borderline – describe it in Notes","")))</f>
        <v/>
      </c>
      <c r="Q598" s="22" t="str">
        <f aca="false">IF(F598="","",IF(COUNTIF($F$6:F598,F598)=1,1,0))</f>
        <v/>
      </c>
      <c r="R598" s="22" t="str">
        <f aca="false">IF(H598="","",IF(COUNTIF($H$6:H598,H598)=1,1,0))</f>
        <v/>
      </c>
    </row>
    <row r="599" customFormat="false" ht="15" hidden="false" customHeight="false" outlineLevel="0" collapsed="false">
      <c r="A599" s="19" t="str">
        <f aca="false">IF(COUNTA(B599:N599)=0,"",ROW()-5)</f>
        <v/>
      </c>
      <c r="B599" s="11"/>
      <c r="C599" s="20"/>
      <c r="D599" s="11"/>
      <c r="E599" s="20"/>
      <c r="F599" s="20"/>
      <c r="G599" s="20"/>
      <c r="H599" s="20"/>
      <c r="I599" s="11"/>
      <c r="J599" s="11"/>
      <c r="K599" s="11"/>
      <c r="L599" s="20"/>
      <c r="M599" s="20"/>
      <c r="N599" s="20"/>
      <c r="O599" s="21" t="str">
        <f aca="false">IF(COUNTA(B599:N599)=0,"",IF(COUNTA(B599,E599,F599,G599,H599)&lt;5,"Missing info",IF(I599="Yes","Replay – not counted","Counted")))</f>
        <v/>
      </c>
      <c r="P599" s="21" t="str">
        <f aca="false">IF(OR(E599="",F599="",I599="Yes"),"",IF(COUNTIFS($E$6:E599,E599,$F$6:F599,F599)&gt;1,"Same room listed above – replay?",IF(AND(K599="Yes",N599=""),"Borderline – describe it in Notes","")))</f>
        <v/>
      </c>
      <c r="Q599" s="22" t="str">
        <f aca="false">IF(F599="","",IF(COUNTIF($F$6:F599,F599)=1,1,0))</f>
        <v/>
      </c>
      <c r="R599" s="22" t="str">
        <f aca="false">IF(H599="","",IF(COUNTIF($H$6:H599,H599)=1,1,0))</f>
        <v/>
      </c>
    </row>
    <row r="600" customFormat="false" ht="15" hidden="false" customHeight="false" outlineLevel="0" collapsed="false">
      <c r="A600" s="19" t="str">
        <f aca="false">IF(COUNTA(B600:N600)=0,"",ROW()-5)</f>
        <v/>
      </c>
      <c r="B600" s="11"/>
      <c r="C600" s="20"/>
      <c r="D600" s="11"/>
      <c r="E600" s="20"/>
      <c r="F600" s="20"/>
      <c r="G600" s="20"/>
      <c r="H600" s="20"/>
      <c r="I600" s="11"/>
      <c r="J600" s="11"/>
      <c r="K600" s="11"/>
      <c r="L600" s="20"/>
      <c r="M600" s="20"/>
      <c r="N600" s="20"/>
      <c r="O600" s="21" t="str">
        <f aca="false">IF(COUNTA(B600:N600)=0,"",IF(COUNTA(B600,E600,F600,G600,H600)&lt;5,"Missing info",IF(I600="Yes","Replay – not counted","Counted")))</f>
        <v/>
      </c>
      <c r="P600" s="21" t="str">
        <f aca="false">IF(OR(E600="",F600="",I600="Yes"),"",IF(COUNTIFS($E$6:E600,E600,$F$6:F600,F600)&gt;1,"Same room listed above – replay?",IF(AND(K600="Yes",N600=""),"Borderline – describe it in Notes","")))</f>
        <v/>
      </c>
      <c r="Q600" s="22" t="str">
        <f aca="false">IF(F600="","",IF(COUNTIF($F$6:F600,F600)=1,1,0))</f>
        <v/>
      </c>
      <c r="R600" s="22" t="str">
        <f aca="false">IF(H600="","",IF(COUNTIF($H$6:H600,H600)=1,1,0))</f>
        <v/>
      </c>
    </row>
    <row r="601" customFormat="false" ht="15" hidden="false" customHeight="false" outlineLevel="0" collapsed="false">
      <c r="A601" s="19" t="str">
        <f aca="false">IF(COUNTA(B601:N601)=0,"",ROW()-5)</f>
        <v/>
      </c>
      <c r="B601" s="11"/>
      <c r="C601" s="20"/>
      <c r="D601" s="11"/>
      <c r="E601" s="20"/>
      <c r="F601" s="20"/>
      <c r="G601" s="20"/>
      <c r="H601" s="20"/>
      <c r="I601" s="11"/>
      <c r="J601" s="11"/>
      <c r="K601" s="11"/>
      <c r="L601" s="20"/>
      <c r="M601" s="20"/>
      <c r="N601" s="20"/>
      <c r="O601" s="21" t="str">
        <f aca="false">IF(COUNTA(B601:N601)=0,"",IF(COUNTA(B601,E601,F601,G601,H601)&lt;5,"Missing info",IF(I601="Yes","Replay – not counted","Counted")))</f>
        <v/>
      </c>
      <c r="P601" s="21" t="str">
        <f aca="false">IF(OR(E601="",F601="",I601="Yes"),"",IF(COUNTIFS($E$6:E601,E601,$F$6:F601,F601)&gt;1,"Same room listed above – replay?",IF(AND(K601="Yes",N601=""),"Borderline – describe it in Notes","")))</f>
        <v/>
      </c>
      <c r="Q601" s="22" t="str">
        <f aca="false">IF(F601="","",IF(COUNTIF($F$6:F601,F601)=1,1,0))</f>
        <v/>
      </c>
      <c r="R601" s="22" t="str">
        <f aca="false">IF(H601="","",IF(COUNTIF($H$6:H601,H601)=1,1,0))</f>
        <v/>
      </c>
    </row>
    <row r="602" customFormat="false" ht="15" hidden="false" customHeight="false" outlineLevel="0" collapsed="false">
      <c r="A602" s="19" t="str">
        <f aca="false">IF(COUNTA(B602:N602)=0,"",ROW()-5)</f>
        <v/>
      </c>
      <c r="B602" s="11"/>
      <c r="C602" s="20"/>
      <c r="D602" s="11"/>
      <c r="E602" s="20"/>
      <c r="F602" s="20"/>
      <c r="G602" s="20"/>
      <c r="H602" s="20"/>
      <c r="I602" s="11"/>
      <c r="J602" s="11"/>
      <c r="K602" s="11"/>
      <c r="L602" s="20"/>
      <c r="M602" s="20"/>
      <c r="N602" s="20"/>
      <c r="O602" s="21" t="str">
        <f aca="false">IF(COUNTA(B602:N602)=0,"",IF(COUNTA(B602,E602,F602,G602,H602)&lt;5,"Missing info",IF(I602="Yes","Replay – not counted","Counted")))</f>
        <v/>
      </c>
      <c r="P602" s="21" t="str">
        <f aca="false">IF(OR(E602="",F602="",I602="Yes"),"",IF(COUNTIFS($E$6:E602,E602,$F$6:F602,F602)&gt;1,"Same room listed above – replay?",IF(AND(K602="Yes",N602=""),"Borderline – describe it in Notes","")))</f>
        <v/>
      </c>
      <c r="Q602" s="22" t="str">
        <f aca="false">IF(F602="","",IF(COUNTIF($F$6:F602,F602)=1,1,0))</f>
        <v/>
      </c>
      <c r="R602" s="22" t="str">
        <f aca="false">IF(H602="","",IF(COUNTIF($H$6:H602,H602)=1,1,0))</f>
        <v/>
      </c>
    </row>
    <row r="603" customFormat="false" ht="15" hidden="false" customHeight="false" outlineLevel="0" collapsed="false">
      <c r="A603" s="19" t="str">
        <f aca="false">IF(COUNTA(B603:N603)=0,"",ROW()-5)</f>
        <v/>
      </c>
      <c r="B603" s="11"/>
      <c r="C603" s="20"/>
      <c r="D603" s="11"/>
      <c r="E603" s="20"/>
      <c r="F603" s="20"/>
      <c r="G603" s="20"/>
      <c r="H603" s="20"/>
      <c r="I603" s="11"/>
      <c r="J603" s="11"/>
      <c r="K603" s="11"/>
      <c r="L603" s="20"/>
      <c r="M603" s="20"/>
      <c r="N603" s="20"/>
      <c r="O603" s="21" t="str">
        <f aca="false">IF(COUNTA(B603:N603)=0,"",IF(COUNTA(B603,E603,F603,G603,H603)&lt;5,"Missing info",IF(I603="Yes","Replay – not counted","Counted")))</f>
        <v/>
      </c>
      <c r="P603" s="21" t="str">
        <f aca="false">IF(OR(E603="",F603="",I603="Yes"),"",IF(COUNTIFS($E$6:E603,E603,$F$6:F603,F603)&gt;1,"Same room listed above – replay?",IF(AND(K603="Yes",N603=""),"Borderline – describe it in Notes","")))</f>
        <v/>
      </c>
      <c r="Q603" s="22" t="str">
        <f aca="false">IF(F603="","",IF(COUNTIF($F$6:F603,F603)=1,1,0))</f>
        <v/>
      </c>
      <c r="R603" s="22" t="str">
        <f aca="false">IF(H603="","",IF(COUNTIF($H$6:H603,H603)=1,1,0))</f>
        <v/>
      </c>
    </row>
    <row r="604" customFormat="false" ht="15" hidden="false" customHeight="false" outlineLevel="0" collapsed="false">
      <c r="A604" s="19" t="str">
        <f aca="false">IF(COUNTA(B604:N604)=0,"",ROW()-5)</f>
        <v/>
      </c>
      <c r="B604" s="11"/>
      <c r="C604" s="20"/>
      <c r="D604" s="11"/>
      <c r="E604" s="20"/>
      <c r="F604" s="20"/>
      <c r="G604" s="20"/>
      <c r="H604" s="20"/>
      <c r="I604" s="11"/>
      <c r="J604" s="11"/>
      <c r="K604" s="11"/>
      <c r="L604" s="20"/>
      <c r="M604" s="20"/>
      <c r="N604" s="20"/>
      <c r="O604" s="21" t="str">
        <f aca="false">IF(COUNTA(B604:N604)=0,"",IF(COUNTA(B604,E604,F604,G604,H604)&lt;5,"Missing info",IF(I604="Yes","Replay – not counted","Counted")))</f>
        <v/>
      </c>
      <c r="P604" s="21" t="str">
        <f aca="false">IF(OR(E604="",F604="",I604="Yes"),"",IF(COUNTIFS($E$6:E604,E604,$F$6:F604,F604)&gt;1,"Same room listed above – replay?",IF(AND(K604="Yes",N604=""),"Borderline – describe it in Notes","")))</f>
        <v/>
      </c>
      <c r="Q604" s="22" t="str">
        <f aca="false">IF(F604="","",IF(COUNTIF($F$6:F604,F604)=1,1,0))</f>
        <v/>
      </c>
      <c r="R604" s="22" t="str">
        <f aca="false">IF(H604="","",IF(COUNTIF($H$6:H604,H604)=1,1,0))</f>
        <v/>
      </c>
    </row>
    <row r="605" customFormat="false" ht="15" hidden="false" customHeight="false" outlineLevel="0" collapsed="false">
      <c r="A605" s="19" t="str">
        <f aca="false">IF(COUNTA(B605:N605)=0,"",ROW()-5)</f>
        <v/>
      </c>
      <c r="B605" s="11"/>
      <c r="C605" s="20"/>
      <c r="D605" s="11"/>
      <c r="E605" s="20"/>
      <c r="F605" s="20"/>
      <c r="G605" s="20"/>
      <c r="H605" s="20"/>
      <c r="I605" s="11"/>
      <c r="J605" s="11"/>
      <c r="K605" s="11"/>
      <c r="L605" s="20"/>
      <c r="M605" s="20"/>
      <c r="N605" s="20"/>
      <c r="O605" s="21" t="str">
        <f aca="false">IF(COUNTA(B605:N605)=0,"",IF(COUNTA(B605,E605,F605,G605,H605)&lt;5,"Missing info",IF(I605="Yes","Replay – not counted","Counted")))</f>
        <v/>
      </c>
      <c r="P605" s="21" t="str">
        <f aca="false">IF(OR(E605="",F605="",I605="Yes"),"",IF(COUNTIFS($E$6:E605,E605,$F$6:F605,F605)&gt;1,"Same room listed above – replay?",IF(AND(K605="Yes",N605=""),"Borderline – describe it in Notes","")))</f>
        <v/>
      </c>
      <c r="Q605" s="22" t="str">
        <f aca="false">IF(F605="","",IF(COUNTIF($F$6:F605,F605)=1,1,0))</f>
        <v/>
      </c>
      <c r="R605" s="22" t="str">
        <f aca="false">IF(H605="","",IF(COUNTIF($H$6:H605,H605)=1,1,0))</f>
        <v/>
      </c>
    </row>
    <row r="606" customFormat="false" ht="15" hidden="false" customHeight="false" outlineLevel="0" collapsed="false">
      <c r="A606" s="19" t="str">
        <f aca="false">IF(COUNTA(B606:N606)=0,"",ROW()-5)</f>
        <v/>
      </c>
      <c r="B606" s="11"/>
      <c r="C606" s="20"/>
      <c r="D606" s="11"/>
      <c r="E606" s="20"/>
      <c r="F606" s="20"/>
      <c r="G606" s="20"/>
      <c r="H606" s="20"/>
      <c r="I606" s="11"/>
      <c r="J606" s="11"/>
      <c r="K606" s="11"/>
      <c r="L606" s="20"/>
      <c r="M606" s="20"/>
      <c r="N606" s="20"/>
      <c r="O606" s="21" t="str">
        <f aca="false">IF(COUNTA(B606:N606)=0,"",IF(COUNTA(B606,E606,F606,G606,H606)&lt;5,"Missing info",IF(I606="Yes","Replay – not counted","Counted")))</f>
        <v/>
      </c>
      <c r="P606" s="21" t="str">
        <f aca="false">IF(OR(E606="",F606="",I606="Yes"),"",IF(COUNTIFS($E$6:E606,E606,$F$6:F606,F606)&gt;1,"Same room listed above – replay?",IF(AND(K606="Yes",N606=""),"Borderline – describe it in Notes","")))</f>
        <v/>
      </c>
      <c r="Q606" s="22" t="str">
        <f aca="false">IF(F606="","",IF(COUNTIF($F$6:F606,F606)=1,1,0))</f>
        <v/>
      </c>
      <c r="R606" s="22" t="str">
        <f aca="false">IF(H606="","",IF(COUNTIF($H$6:H606,H606)=1,1,0))</f>
        <v/>
      </c>
    </row>
    <row r="607" customFormat="false" ht="15" hidden="false" customHeight="false" outlineLevel="0" collapsed="false">
      <c r="A607" s="19" t="str">
        <f aca="false">IF(COUNTA(B607:N607)=0,"",ROW()-5)</f>
        <v/>
      </c>
      <c r="B607" s="11"/>
      <c r="C607" s="20"/>
      <c r="D607" s="11"/>
      <c r="E607" s="20"/>
      <c r="F607" s="20"/>
      <c r="G607" s="20"/>
      <c r="H607" s="20"/>
      <c r="I607" s="11"/>
      <c r="J607" s="11"/>
      <c r="K607" s="11"/>
      <c r="L607" s="20"/>
      <c r="M607" s="20"/>
      <c r="N607" s="20"/>
      <c r="O607" s="21" t="str">
        <f aca="false">IF(COUNTA(B607:N607)=0,"",IF(COUNTA(B607,E607,F607,G607,H607)&lt;5,"Missing info",IF(I607="Yes","Replay – not counted","Counted")))</f>
        <v/>
      </c>
      <c r="P607" s="21" t="str">
        <f aca="false">IF(OR(E607="",F607="",I607="Yes"),"",IF(COUNTIFS($E$6:E607,E607,$F$6:F607,F607)&gt;1,"Same room listed above – replay?",IF(AND(K607="Yes",N607=""),"Borderline – describe it in Notes","")))</f>
        <v/>
      </c>
      <c r="Q607" s="22" t="str">
        <f aca="false">IF(F607="","",IF(COUNTIF($F$6:F607,F607)=1,1,0))</f>
        <v/>
      </c>
      <c r="R607" s="22" t="str">
        <f aca="false">IF(H607="","",IF(COUNTIF($H$6:H607,H607)=1,1,0))</f>
        <v/>
      </c>
    </row>
    <row r="608" customFormat="false" ht="15" hidden="false" customHeight="false" outlineLevel="0" collapsed="false">
      <c r="A608" s="19" t="str">
        <f aca="false">IF(COUNTA(B608:N608)=0,"",ROW()-5)</f>
        <v/>
      </c>
      <c r="B608" s="11"/>
      <c r="C608" s="20"/>
      <c r="D608" s="11"/>
      <c r="E608" s="20"/>
      <c r="F608" s="20"/>
      <c r="G608" s="20"/>
      <c r="H608" s="20"/>
      <c r="I608" s="11"/>
      <c r="J608" s="11"/>
      <c r="K608" s="11"/>
      <c r="L608" s="20"/>
      <c r="M608" s="20"/>
      <c r="N608" s="20"/>
      <c r="O608" s="21" t="str">
        <f aca="false">IF(COUNTA(B608:N608)=0,"",IF(COUNTA(B608,E608,F608,G608,H608)&lt;5,"Missing info",IF(I608="Yes","Replay – not counted","Counted")))</f>
        <v/>
      </c>
      <c r="P608" s="21" t="str">
        <f aca="false">IF(OR(E608="",F608="",I608="Yes"),"",IF(COUNTIFS($E$6:E608,E608,$F$6:F608,F608)&gt;1,"Same room listed above – replay?",IF(AND(K608="Yes",N608=""),"Borderline – describe it in Notes","")))</f>
        <v/>
      </c>
      <c r="Q608" s="22" t="str">
        <f aca="false">IF(F608="","",IF(COUNTIF($F$6:F608,F608)=1,1,0))</f>
        <v/>
      </c>
      <c r="R608" s="22" t="str">
        <f aca="false">IF(H608="","",IF(COUNTIF($H$6:H608,H608)=1,1,0))</f>
        <v/>
      </c>
    </row>
    <row r="609" customFormat="false" ht="15" hidden="false" customHeight="false" outlineLevel="0" collapsed="false">
      <c r="A609" s="19" t="str">
        <f aca="false">IF(COUNTA(B609:N609)=0,"",ROW()-5)</f>
        <v/>
      </c>
      <c r="B609" s="11"/>
      <c r="C609" s="20"/>
      <c r="D609" s="11"/>
      <c r="E609" s="20"/>
      <c r="F609" s="20"/>
      <c r="G609" s="20"/>
      <c r="H609" s="20"/>
      <c r="I609" s="11"/>
      <c r="J609" s="11"/>
      <c r="K609" s="11"/>
      <c r="L609" s="20"/>
      <c r="M609" s="20"/>
      <c r="N609" s="20"/>
      <c r="O609" s="21" t="str">
        <f aca="false">IF(COUNTA(B609:N609)=0,"",IF(COUNTA(B609,E609,F609,G609,H609)&lt;5,"Missing info",IF(I609="Yes","Replay – not counted","Counted")))</f>
        <v/>
      </c>
      <c r="P609" s="21" t="str">
        <f aca="false">IF(OR(E609="",F609="",I609="Yes"),"",IF(COUNTIFS($E$6:E609,E609,$F$6:F609,F609)&gt;1,"Same room listed above – replay?",IF(AND(K609="Yes",N609=""),"Borderline – describe it in Notes","")))</f>
        <v/>
      </c>
      <c r="Q609" s="22" t="str">
        <f aca="false">IF(F609="","",IF(COUNTIF($F$6:F609,F609)=1,1,0))</f>
        <v/>
      </c>
      <c r="R609" s="22" t="str">
        <f aca="false">IF(H609="","",IF(COUNTIF($H$6:H609,H609)=1,1,0))</f>
        <v/>
      </c>
    </row>
    <row r="610" customFormat="false" ht="15" hidden="false" customHeight="false" outlineLevel="0" collapsed="false">
      <c r="A610" s="19" t="str">
        <f aca="false">IF(COUNTA(B610:N610)=0,"",ROW()-5)</f>
        <v/>
      </c>
      <c r="B610" s="11"/>
      <c r="C610" s="20"/>
      <c r="D610" s="11"/>
      <c r="E610" s="20"/>
      <c r="F610" s="20"/>
      <c r="G610" s="20"/>
      <c r="H610" s="20"/>
      <c r="I610" s="11"/>
      <c r="J610" s="11"/>
      <c r="K610" s="11"/>
      <c r="L610" s="20"/>
      <c r="M610" s="20"/>
      <c r="N610" s="20"/>
      <c r="O610" s="21" t="str">
        <f aca="false">IF(COUNTA(B610:N610)=0,"",IF(COUNTA(B610,E610,F610,G610,H610)&lt;5,"Missing info",IF(I610="Yes","Replay – not counted","Counted")))</f>
        <v/>
      </c>
      <c r="P610" s="21" t="str">
        <f aca="false">IF(OR(E610="",F610="",I610="Yes"),"",IF(COUNTIFS($E$6:E610,E610,$F$6:F610,F610)&gt;1,"Same room listed above – replay?",IF(AND(K610="Yes",N610=""),"Borderline – describe it in Notes","")))</f>
        <v/>
      </c>
      <c r="Q610" s="22" t="str">
        <f aca="false">IF(F610="","",IF(COUNTIF($F$6:F610,F610)=1,1,0))</f>
        <v/>
      </c>
      <c r="R610" s="22" t="str">
        <f aca="false">IF(H610="","",IF(COUNTIF($H$6:H610,H610)=1,1,0))</f>
        <v/>
      </c>
    </row>
    <row r="611" customFormat="false" ht="15" hidden="false" customHeight="false" outlineLevel="0" collapsed="false">
      <c r="A611" s="19" t="str">
        <f aca="false">IF(COUNTA(B611:N611)=0,"",ROW()-5)</f>
        <v/>
      </c>
      <c r="B611" s="11"/>
      <c r="C611" s="20"/>
      <c r="D611" s="11"/>
      <c r="E611" s="20"/>
      <c r="F611" s="20"/>
      <c r="G611" s="20"/>
      <c r="H611" s="20"/>
      <c r="I611" s="11"/>
      <c r="J611" s="11"/>
      <c r="K611" s="11"/>
      <c r="L611" s="20"/>
      <c r="M611" s="20"/>
      <c r="N611" s="20"/>
      <c r="O611" s="21" t="str">
        <f aca="false">IF(COUNTA(B611:N611)=0,"",IF(COUNTA(B611,E611,F611,G611,H611)&lt;5,"Missing info",IF(I611="Yes","Replay – not counted","Counted")))</f>
        <v/>
      </c>
      <c r="P611" s="21" t="str">
        <f aca="false">IF(OR(E611="",F611="",I611="Yes"),"",IF(COUNTIFS($E$6:E611,E611,$F$6:F611,F611)&gt;1,"Same room listed above – replay?",IF(AND(K611="Yes",N611=""),"Borderline – describe it in Notes","")))</f>
        <v/>
      </c>
      <c r="Q611" s="22" t="str">
        <f aca="false">IF(F611="","",IF(COUNTIF($F$6:F611,F611)=1,1,0))</f>
        <v/>
      </c>
      <c r="R611" s="22" t="str">
        <f aca="false">IF(H611="","",IF(COUNTIF($H$6:H611,H611)=1,1,0))</f>
        <v/>
      </c>
    </row>
    <row r="612" customFormat="false" ht="15" hidden="false" customHeight="false" outlineLevel="0" collapsed="false">
      <c r="A612" s="19" t="str">
        <f aca="false">IF(COUNTA(B612:N612)=0,"",ROW()-5)</f>
        <v/>
      </c>
      <c r="B612" s="11"/>
      <c r="C612" s="20"/>
      <c r="D612" s="11"/>
      <c r="E612" s="20"/>
      <c r="F612" s="20"/>
      <c r="G612" s="20"/>
      <c r="H612" s="20"/>
      <c r="I612" s="11"/>
      <c r="J612" s="11"/>
      <c r="K612" s="11"/>
      <c r="L612" s="20"/>
      <c r="M612" s="20"/>
      <c r="N612" s="20"/>
      <c r="O612" s="21" t="str">
        <f aca="false">IF(COUNTA(B612:N612)=0,"",IF(COUNTA(B612,E612,F612,G612,H612)&lt;5,"Missing info",IF(I612="Yes","Replay – not counted","Counted")))</f>
        <v/>
      </c>
      <c r="P612" s="21" t="str">
        <f aca="false">IF(OR(E612="",F612="",I612="Yes"),"",IF(COUNTIFS($E$6:E612,E612,$F$6:F612,F612)&gt;1,"Same room listed above – replay?",IF(AND(K612="Yes",N612=""),"Borderline – describe it in Notes","")))</f>
        <v/>
      </c>
      <c r="Q612" s="22" t="str">
        <f aca="false">IF(F612="","",IF(COUNTIF($F$6:F612,F612)=1,1,0))</f>
        <v/>
      </c>
      <c r="R612" s="22" t="str">
        <f aca="false">IF(H612="","",IF(COUNTIF($H$6:H612,H612)=1,1,0))</f>
        <v/>
      </c>
    </row>
    <row r="613" customFormat="false" ht="15" hidden="false" customHeight="false" outlineLevel="0" collapsed="false">
      <c r="A613" s="19" t="str">
        <f aca="false">IF(COUNTA(B613:N613)=0,"",ROW()-5)</f>
        <v/>
      </c>
      <c r="B613" s="11"/>
      <c r="C613" s="20"/>
      <c r="D613" s="11"/>
      <c r="E613" s="20"/>
      <c r="F613" s="20"/>
      <c r="G613" s="20"/>
      <c r="H613" s="20"/>
      <c r="I613" s="11"/>
      <c r="J613" s="11"/>
      <c r="K613" s="11"/>
      <c r="L613" s="20"/>
      <c r="M613" s="20"/>
      <c r="N613" s="20"/>
      <c r="O613" s="21" t="str">
        <f aca="false">IF(COUNTA(B613:N613)=0,"",IF(COUNTA(B613,E613,F613,G613,H613)&lt;5,"Missing info",IF(I613="Yes","Replay – not counted","Counted")))</f>
        <v/>
      </c>
      <c r="P613" s="21" t="str">
        <f aca="false">IF(OR(E613="",F613="",I613="Yes"),"",IF(COUNTIFS($E$6:E613,E613,$F$6:F613,F613)&gt;1,"Same room listed above – replay?",IF(AND(K613="Yes",N613=""),"Borderline – describe it in Notes","")))</f>
        <v/>
      </c>
      <c r="Q613" s="22" t="str">
        <f aca="false">IF(F613="","",IF(COUNTIF($F$6:F613,F613)=1,1,0))</f>
        <v/>
      </c>
      <c r="R613" s="22" t="str">
        <f aca="false">IF(H613="","",IF(COUNTIF($H$6:H613,H613)=1,1,0))</f>
        <v/>
      </c>
    </row>
    <row r="614" customFormat="false" ht="15" hidden="false" customHeight="false" outlineLevel="0" collapsed="false">
      <c r="A614" s="19" t="str">
        <f aca="false">IF(COUNTA(B614:N614)=0,"",ROW()-5)</f>
        <v/>
      </c>
      <c r="B614" s="11"/>
      <c r="C614" s="20"/>
      <c r="D614" s="11"/>
      <c r="E614" s="20"/>
      <c r="F614" s="20"/>
      <c r="G614" s="20"/>
      <c r="H614" s="20"/>
      <c r="I614" s="11"/>
      <c r="J614" s="11"/>
      <c r="K614" s="11"/>
      <c r="L614" s="20"/>
      <c r="M614" s="20"/>
      <c r="N614" s="20"/>
      <c r="O614" s="21" t="str">
        <f aca="false">IF(COUNTA(B614:N614)=0,"",IF(COUNTA(B614,E614,F614,G614,H614)&lt;5,"Missing info",IF(I614="Yes","Replay – not counted","Counted")))</f>
        <v/>
      </c>
      <c r="P614" s="21" t="str">
        <f aca="false">IF(OR(E614="",F614="",I614="Yes"),"",IF(COUNTIFS($E$6:E614,E614,$F$6:F614,F614)&gt;1,"Same room listed above – replay?",IF(AND(K614="Yes",N614=""),"Borderline – describe it in Notes","")))</f>
        <v/>
      </c>
      <c r="Q614" s="22" t="str">
        <f aca="false">IF(F614="","",IF(COUNTIF($F$6:F614,F614)=1,1,0))</f>
        <v/>
      </c>
      <c r="R614" s="22" t="str">
        <f aca="false">IF(H614="","",IF(COUNTIF($H$6:H614,H614)=1,1,0))</f>
        <v/>
      </c>
    </row>
    <row r="615" customFormat="false" ht="15" hidden="false" customHeight="false" outlineLevel="0" collapsed="false">
      <c r="A615" s="19" t="str">
        <f aca="false">IF(COUNTA(B615:N615)=0,"",ROW()-5)</f>
        <v/>
      </c>
      <c r="B615" s="11"/>
      <c r="C615" s="20"/>
      <c r="D615" s="11"/>
      <c r="E615" s="20"/>
      <c r="F615" s="20"/>
      <c r="G615" s="20"/>
      <c r="H615" s="20"/>
      <c r="I615" s="11"/>
      <c r="J615" s="11"/>
      <c r="K615" s="11"/>
      <c r="L615" s="20"/>
      <c r="M615" s="20"/>
      <c r="N615" s="20"/>
      <c r="O615" s="21" t="str">
        <f aca="false">IF(COUNTA(B615:N615)=0,"",IF(COUNTA(B615,E615,F615,G615,H615)&lt;5,"Missing info",IF(I615="Yes","Replay – not counted","Counted")))</f>
        <v/>
      </c>
      <c r="P615" s="21" t="str">
        <f aca="false">IF(OR(E615="",F615="",I615="Yes"),"",IF(COUNTIFS($E$6:E615,E615,$F$6:F615,F615)&gt;1,"Same room listed above – replay?",IF(AND(K615="Yes",N615=""),"Borderline – describe it in Notes","")))</f>
        <v/>
      </c>
      <c r="Q615" s="22" t="str">
        <f aca="false">IF(F615="","",IF(COUNTIF($F$6:F615,F615)=1,1,0))</f>
        <v/>
      </c>
      <c r="R615" s="22" t="str">
        <f aca="false">IF(H615="","",IF(COUNTIF($H$6:H615,H615)=1,1,0))</f>
        <v/>
      </c>
    </row>
    <row r="616" customFormat="false" ht="15" hidden="false" customHeight="false" outlineLevel="0" collapsed="false">
      <c r="A616" s="19" t="str">
        <f aca="false">IF(COUNTA(B616:N616)=0,"",ROW()-5)</f>
        <v/>
      </c>
      <c r="B616" s="11"/>
      <c r="C616" s="20"/>
      <c r="D616" s="11"/>
      <c r="E616" s="20"/>
      <c r="F616" s="20"/>
      <c r="G616" s="20"/>
      <c r="H616" s="20"/>
      <c r="I616" s="11"/>
      <c r="J616" s="11"/>
      <c r="K616" s="11"/>
      <c r="L616" s="20"/>
      <c r="M616" s="20"/>
      <c r="N616" s="20"/>
      <c r="O616" s="21" t="str">
        <f aca="false">IF(COUNTA(B616:N616)=0,"",IF(COUNTA(B616,E616,F616,G616,H616)&lt;5,"Missing info",IF(I616="Yes","Replay – not counted","Counted")))</f>
        <v/>
      </c>
      <c r="P616" s="21" t="str">
        <f aca="false">IF(OR(E616="",F616="",I616="Yes"),"",IF(COUNTIFS($E$6:E616,E616,$F$6:F616,F616)&gt;1,"Same room listed above – replay?",IF(AND(K616="Yes",N616=""),"Borderline – describe it in Notes","")))</f>
        <v/>
      </c>
      <c r="Q616" s="22" t="str">
        <f aca="false">IF(F616="","",IF(COUNTIF($F$6:F616,F616)=1,1,0))</f>
        <v/>
      </c>
      <c r="R616" s="22" t="str">
        <f aca="false">IF(H616="","",IF(COUNTIF($H$6:H616,H616)=1,1,0))</f>
        <v/>
      </c>
    </row>
    <row r="617" customFormat="false" ht="15" hidden="false" customHeight="false" outlineLevel="0" collapsed="false">
      <c r="A617" s="19" t="str">
        <f aca="false">IF(COUNTA(B617:N617)=0,"",ROW()-5)</f>
        <v/>
      </c>
      <c r="B617" s="11"/>
      <c r="C617" s="20"/>
      <c r="D617" s="11"/>
      <c r="E617" s="20"/>
      <c r="F617" s="20"/>
      <c r="G617" s="20"/>
      <c r="H617" s="20"/>
      <c r="I617" s="11"/>
      <c r="J617" s="11"/>
      <c r="K617" s="11"/>
      <c r="L617" s="20"/>
      <c r="M617" s="20"/>
      <c r="N617" s="20"/>
      <c r="O617" s="21" t="str">
        <f aca="false">IF(COUNTA(B617:N617)=0,"",IF(COUNTA(B617,E617,F617,G617,H617)&lt;5,"Missing info",IF(I617="Yes","Replay – not counted","Counted")))</f>
        <v/>
      </c>
      <c r="P617" s="21" t="str">
        <f aca="false">IF(OR(E617="",F617="",I617="Yes"),"",IF(COUNTIFS($E$6:E617,E617,$F$6:F617,F617)&gt;1,"Same room listed above – replay?",IF(AND(K617="Yes",N617=""),"Borderline – describe it in Notes","")))</f>
        <v/>
      </c>
      <c r="Q617" s="22" t="str">
        <f aca="false">IF(F617="","",IF(COUNTIF($F$6:F617,F617)=1,1,0))</f>
        <v/>
      </c>
      <c r="R617" s="22" t="str">
        <f aca="false">IF(H617="","",IF(COUNTIF($H$6:H617,H617)=1,1,0))</f>
        <v/>
      </c>
    </row>
    <row r="618" customFormat="false" ht="15" hidden="false" customHeight="false" outlineLevel="0" collapsed="false">
      <c r="A618" s="19" t="str">
        <f aca="false">IF(COUNTA(B618:N618)=0,"",ROW()-5)</f>
        <v/>
      </c>
      <c r="B618" s="11"/>
      <c r="C618" s="20"/>
      <c r="D618" s="11"/>
      <c r="E618" s="20"/>
      <c r="F618" s="20"/>
      <c r="G618" s="20"/>
      <c r="H618" s="20"/>
      <c r="I618" s="11"/>
      <c r="J618" s="11"/>
      <c r="K618" s="11"/>
      <c r="L618" s="20"/>
      <c r="M618" s="20"/>
      <c r="N618" s="20"/>
      <c r="O618" s="21" t="str">
        <f aca="false">IF(COUNTA(B618:N618)=0,"",IF(COUNTA(B618,E618,F618,G618,H618)&lt;5,"Missing info",IF(I618="Yes","Replay – not counted","Counted")))</f>
        <v/>
      </c>
      <c r="P618" s="21" t="str">
        <f aca="false">IF(OR(E618="",F618="",I618="Yes"),"",IF(COUNTIFS($E$6:E618,E618,$F$6:F618,F618)&gt;1,"Same room listed above – replay?",IF(AND(K618="Yes",N618=""),"Borderline – describe it in Notes","")))</f>
        <v/>
      </c>
      <c r="Q618" s="22" t="str">
        <f aca="false">IF(F618="","",IF(COUNTIF($F$6:F618,F618)=1,1,0))</f>
        <v/>
      </c>
      <c r="R618" s="22" t="str">
        <f aca="false">IF(H618="","",IF(COUNTIF($H$6:H618,H618)=1,1,0))</f>
        <v/>
      </c>
    </row>
    <row r="619" customFormat="false" ht="15" hidden="false" customHeight="false" outlineLevel="0" collapsed="false">
      <c r="A619" s="19" t="str">
        <f aca="false">IF(COUNTA(B619:N619)=0,"",ROW()-5)</f>
        <v/>
      </c>
      <c r="B619" s="11"/>
      <c r="C619" s="20"/>
      <c r="D619" s="11"/>
      <c r="E619" s="20"/>
      <c r="F619" s="20"/>
      <c r="G619" s="20"/>
      <c r="H619" s="20"/>
      <c r="I619" s="11"/>
      <c r="J619" s="11"/>
      <c r="K619" s="11"/>
      <c r="L619" s="20"/>
      <c r="M619" s="20"/>
      <c r="N619" s="20"/>
      <c r="O619" s="21" t="str">
        <f aca="false">IF(COUNTA(B619:N619)=0,"",IF(COUNTA(B619,E619,F619,G619,H619)&lt;5,"Missing info",IF(I619="Yes","Replay – not counted","Counted")))</f>
        <v/>
      </c>
      <c r="P619" s="21" t="str">
        <f aca="false">IF(OR(E619="",F619="",I619="Yes"),"",IF(COUNTIFS($E$6:E619,E619,$F$6:F619,F619)&gt;1,"Same room listed above – replay?",IF(AND(K619="Yes",N619=""),"Borderline – describe it in Notes","")))</f>
        <v/>
      </c>
      <c r="Q619" s="22" t="str">
        <f aca="false">IF(F619="","",IF(COUNTIF($F$6:F619,F619)=1,1,0))</f>
        <v/>
      </c>
      <c r="R619" s="22" t="str">
        <f aca="false">IF(H619="","",IF(COUNTIF($H$6:H619,H619)=1,1,0))</f>
        <v/>
      </c>
    </row>
    <row r="620" customFormat="false" ht="15" hidden="false" customHeight="false" outlineLevel="0" collapsed="false">
      <c r="A620" s="19" t="str">
        <f aca="false">IF(COUNTA(B620:N620)=0,"",ROW()-5)</f>
        <v/>
      </c>
      <c r="B620" s="11"/>
      <c r="C620" s="20"/>
      <c r="D620" s="11"/>
      <c r="E620" s="20"/>
      <c r="F620" s="20"/>
      <c r="G620" s="20"/>
      <c r="H620" s="20"/>
      <c r="I620" s="11"/>
      <c r="J620" s="11"/>
      <c r="K620" s="11"/>
      <c r="L620" s="20"/>
      <c r="M620" s="20"/>
      <c r="N620" s="20"/>
      <c r="O620" s="21" t="str">
        <f aca="false">IF(COUNTA(B620:N620)=0,"",IF(COUNTA(B620,E620,F620,G620,H620)&lt;5,"Missing info",IF(I620="Yes","Replay – not counted","Counted")))</f>
        <v/>
      </c>
      <c r="P620" s="21" t="str">
        <f aca="false">IF(OR(E620="",F620="",I620="Yes"),"",IF(COUNTIFS($E$6:E620,E620,$F$6:F620,F620)&gt;1,"Same room listed above – replay?",IF(AND(K620="Yes",N620=""),"Borderline – describe it in Notes","")))</f>
        <v/>
      </c>
      <c r="Q620" s="22" t="str">
        <f aca="false">IF(F620="","",IF(COUNTIF($F$6:F620,F620)=1,1,0))</f>
        <v/>
      </c>
      <c r="R620" s="22" t="str">
        <f aca="false">IF(H620="","",IF(COUNTIF($H$6:H620,H620)=1,1,0))</f>
        <v/>
      </c>
    </row>
    <row r="621" customFormat="false" ht="15" hidden="false" customHeight="false" outlineLevel="0" collapsed="false">
      <c r="A621" s="19" t="str">
        <f aca="false">IF(COUNTA(B621:N621)=0,"",ROW()-5)</f>
        <v/>
      </c>
      <c r="B621" s="11"/>
      <c r="C621" s="20"/>
      <c r="D621" s="11"/>
      <c r="E621" s="20"/>
      <c r="F621" s="20"/>
      <c r="G621" s="20"/>
      <c r="H621" s="20"/>
      <c r="I621" s="11"/>
      <c r="J621" s="11"/>
      <c r="K621" s="11"/>
      <c r="L621" s="20"/>
      <c r="M621" s="20"/>
      <c r="N621" s="20"/>
      <c r="O621" s="21" t="str">
        <f aca="false">IF(COUNTA(B621:N621)=0,"",IF(COUNTA(B621,E621,F621,G621,H621)&lt;5,"Missing info",IF(I621="Yes","Replay – not counted","Counted")))</f>
        <v/>
      </c>
      <c r="P621" s="21" t="str">
        <f aca="false">IF(OR(E621="",F621="",I621="Yes"),"",IF(COUNTIFS($E$6:E621,E621,$F$6:F621,F621)&gt;1,"Same room listed above – replay?",IF(AND(K621="Yes",N621=""),"Borderline – describe it in Notes","")))</f>
        <v/>
      </c>
      <c r="Q621" s="22" t="str">
        <f aca="false">IF(F621="","",IF(COUNTIF($F$6:F621,F621)=1,1,0))</f>
        <v/>
      </c>
      <c r="R621" s="22" t="str">
        <f aca="false">IF(H621="","",IF(COUNTIF($H$6:H621,H621)=1,1,0))</f>
        <v/>
      </c>
    </row>
    <row r="622" customFormat="false" ht="15" hidden="false" customHeight="false" outlineLevel="0" collapsed="false">
      <c r="A622" s="19" t="str">
        <f aca="false">IF(COUNTA(B622:N622)=0,"",ROW()-5)</f>
        <v/>
      </c>
      <c r="B622" s="11"/>
      <c r="C622" s="20"/>
      <c r="D622" s="11"/>
      <c r="E622" s="20"/>
      <c r="F622" s="20"/>
      <c r="G622" s="20"/>
      <c r="H622" s="20"/>
      <c r="I622" s="11"/>
      <c r="J622" s="11"/>
      <c r="K622" s="11"/>
      <c r="L622" s="20"/>
      <c r="M622" s="20"/>
      <c r="N622" s="20"/>
      <c r="O622" s="21" t="str">
        <f aca="false">IF(COUNTA(B622:N622)=0,"",IF(COUNTA(B622,E622,F622,G622,H622)&lt;5,"Missing info",IF(I622="Yes","Replay – not counted","Counted")))</f>
        <v/>
      </c>
      <c r="P622" s="21" t="str">
        <f aca="false">IF(OR(E622="",F622="",I622="Yes"),"",IF(COUNTIFS($E$6:E622,E622,$F$6:F622,F622)&gt;1,"Same room listed above – replay?",IF(AND(K622="Yes",N622=""),"Borderline – describe it in Notes","")))</f>
        <v/>
      </c>
      <c r="Q622" s="22" t="str">
        <f aca="false">IF(F622="","",IF(COUNTIF($F$6:F622,F622)=1,1,0))</f>
        <v/>
      </c>
      <c r="R622" s="22" t="str">
        <f aca="false">IF(H622="","",IF(COUNTIF($H$6:H622,H622)=1,1,0))</f>
        <v/>
      </c>
    </row>
    <row r="623" customFormat="false" ht="15" hidden="false" customHeight="false" outlineLevel="0" collapsed="false">
      <c r="A623" s="19" t="str">
        <f aca="false">IF(COUNTA(B623:N623)=0,"",ROW()-5)</f>
        <v/>
      </c>
      <c r="B623" s="11"/>
      <c r="C623" s="20"/>
      <c r="D623" s="11"/>
      <c r="E623" s="20"/>
      <c r="F623" s="20"/>
      <c r="G623" s="20"/>
      <c r="H623" s="20"/>
      <c r="I623" s="11"/>
      <c r="J623" s="11"/>
      <c r="K623" s="11"/>
      <c r="L623" s="20"/>
      <c r="M623" s="20"/>
      <c r="N623" s="20"/>
      <c r="O623" s="21" t="str">
        <f aca="false">IF(COUNTA(B623:N623)=0,"",IF(COUNTA(B623,E623,F623,G623,H623)&lt;5,"Missing info",IF(I623="Yes","Replay – not counted","Counted")))</f>
        <v/>
      </c>
      <c r="P623" s="21" t="str">
        <f aca="false">IF(OR(E623="",F623="",I623="Yes"),"",IF(COUNTIFS($E$6:E623,E623,$F$6:F623,F623)&gt;1,"Same room listed above – replay?",IF(AND(K623="Yes",N623=""),"Borderline – describe it in Notes","")))</f>
        <v/>
      </c>
      <c r="Q623" s="22" t="str">
        <f aca="false">IF(F623="","",IF(COUNTIF($F$6:F623,F623)=1,1,0))</f>
        <v/>
      </c>
      <c r="R623" s="22" t="str">
        <f aca="false">IF(H623="","",IF(COUNTIF($H$6:H623,H623)=1,1,0))</f>
        <v/>
      </c>
    </row>
    <row r="624" customFormat="false" ht="15" hidden="false" customHeight="false" outlineLevel="0" collapsed="false">
      <c r="A624" s="19" t="str">
        <f aca="false">IF(COUNTA(B624:N624)=0,"",ROW()-5)</f>
        <v/>
      </c>
      <c r="B624" s="11"/>
      <c r="C624" s="20"/>
      <c r="D624" s="11"/>
      <c r="E624" s="20"/>
      <c r="F624" s="20"/>
      <c r="G624" s="20"/>
      <c r="H624" s="20"/>
      <c r="I624" s="11"/>
      <c r="J624" s="11"/>
      <c r="K624" s="11"/>
      <c r="L624" s="20"/>
      <c r="M624" s="20"/>
      <c r="N624" s="20"/>
      <c r="O624" s="21" t="str">
        <f aca="false">IF(COUNTA(B624:N624)=0,"",IF(COUNTA(B624,E624,F624,G624,H624)&lt;5,"Missing info",IF(I624="Yes","Replay – not counted","Counted")))</f>
        <v/>
      </c>
      <c r="P624" s="21" t="str">
        <f aca="false">IF(OR(E624="",F624="",I624="Yes"),"",IF(COUNTIFS($E$6:E624,E624,$F$6:F624,F624)&gt;1,"Same room listed above – replay?",IF(AND(K624="Yes",N624=""),"Borderline – describe it in Notes","")))</f>
        <v/>
      </c>
      <c r="Q624" s="22" t="str">
        <f aca="false">IF(F624="","",IF(COUNTIF($F$6:F624,F624)=1,1,0))</f>
        <v/>
      </c>
      <c r="R624" s="22" t="str">
        <f aca="false">IF(H624="","",IF(COUNTIF($H$6:H624,H624)=1,1,0))</f>
        <v/>
      </c>
    </row>
    <row r="625" customFormat="false" ht="15" hidden="false" customHeight="false" outlineLevel="0" collapsed="false">
      <c r="A625" s="19" t="str">
        <f aca="false">IF(COUNTA(B625:N625)=0,"",ROW()-5)</f>
        <v/>
      </c>
      <c r="B625" s="11"/>
      <c r="C625" s="20"/>
      <c r="D625" s="11"/>
      <c r="E625" s="20"/>
      <c r="F625" s="20"/>
      <c r="G625" s="20"/>
      <c r="H625" s="20"/>
      <c r="I625" s="11"/>
      <c r="J625" s="11"/>
      <c r="K625" s="11"/>
      <c r="L625" s="20"/>
      <c r="M625" s="20"/>
      <c r="N625" s="20"/>
      <c r="O625" s="21" t="str">
        <f aca="false">IF(COUNTA(B625:N625)=0,"",IF(COUNTA(B625,E625,F625,G625,H625)&lt;5,"Missing info",IF(I625="Yes","Replay – not counted","Counted")))</f>
        <v/>
      </c>
      <c r="P625" s="21" t="str">
        <f aca="false">IF(OR(E625="",F625="",I625="Yes"),"",IF(COUNTIFS($E$6:E625,E625,$F$6:F625,F625)&gt;1,"Same room listed above – replay?",IF(AND(K625="Yes",N625=""),"Borderline – describe it in Notes","")))</f>
        <v/>
      </c>
      <c r="Q625" s="22" t="str">
        <f aca="false">IF(F625="","",IF(COUNTIF($F$6:F625,F625)=1,1,0))</f>
        <v/>
      </c>
      <c r="R625" s="22" t="str">
        <f aca="false">IF(H625="","",IF(COUNTIF($H$6:H625,H625)=1,1,0))</f>
        <v/>
      </c>
    </row>
    <row r="626" customFormat="false" ht="15" hidden="false" customHeight="false" outlineLevel="0" collapsed="false">
      <c r="A626" s="19" t="str">
        <f aca="false">IF(COUNTA(B626:N626)=0,"",ROW()-5)</f>
        <v/>
      </c>
      <c r="B626" s="11"/>
      <c r="C626" s="20"/>
      <c r="D626" s="11"/>
      <c r="E626" s="20"/>
      <c r="F626" s="20"/>
      <c r="G626" s="20"/>
      <c r="H626" s="20"/>
      <c r="I626" s="11"/>
      <c r="J626" s="11"/>
      <c r="K626" s="11"/>
      <c r="L626" s="20"/>
      <c r="M626" s="20"/>
      <c r="N626" s="20"/>
      <c r="O626" s="21" t="str">
        <f aca="false">IF(COUNTA(B626:N626)=0,"",IF(COUNTA(B626,E626,F626,G626,H626)&lt;5,"Missing info",IF(I626="Yes","Replay – not counted","Counted")))</f>
        <v/>
      </c>
      <c r="P626" s="21" t="str">
        <f aca="false">IF(OR(E626="",F626="",I626="Yes"),"",IF(COUNTIFS($E$6:E626,E626,$F$6:F626,F626)&gt;1,"Same room listed above – replay?",IF(AND(K626="Yes",N626=""),"Borderline – describe it in Notes","")))</f>
        <v/>
      </c>
      <c r="Q626" s="22" t="str">
        <f aca="false">IF(F626="","",IF(COUNTIF($F$6:F626,F626)=1,1,0))</f>
        <v/>
      </c>
      <c r="R626" s="22" t="str">
        <f aca="false">IF(H626="","",IF(COUNTIF($H$6:H626,H626)=1,1,0))</f>
        <v/>
      </c>
    </row>
    <row r="627" customFormat="false" ht="15" hidden="false" customHeight="false" outlineLevel="0" collapsed="false">
      <c r="A627" s="19" t="str">
        <f aca="false">IF(COUNTA(B627:N627)=0,"",ROW()-5)</f>
        <v/>
      </c>
      <c r="B627" s="11"/>
      <c r="C627" s="20"/>
      <c r="D627" s="11"/>
      <c r="E627" s="20"/>
      <c r="F627" s="20"/>
      <c r="G627" s="20"/>
      <c r="H627" s="20"/>
      <c r="I627" s="11"/>
      <c r="J627" s="11"/>
      <c r="K627" s="11"/>
      <c r="L627" s="20"/>
      <c r="M627" s="20"/>
      <c r="N627" s="20"/>
      <c r="O627" s="21" t="str">
        <f aca="false">IF(COUNTA(B627:N627)=0,"",IF(COUNTA(B627,E627,F627,G627,H627)&lt;5,"Missing info",IF(I627="Yes","Replay – not counted","Counted")))</f>
        <v/>
      </c>
      <c r="P627" s="21" t="str">
        <f aca="false">IF(OR(E627="",F627="",I627="Yes"),"",IF(COUNTIFS($E$6:E627,E627,$F$6:F627,F627)&gt;1,"Same room listed above – replay?",IF(AND(K627="Yes",N627=""),"Borderline – describe it in Notes","")))</f>
        <v/>
      </c>
      <c r="Q627" s="22" t="str">
        <f aca="false">IF(F627="","",IF(COUNTIF($F$6:F627,F627)=1,1,0))</f>
        <v/>
      </c>
      <c r="R627" s="22" t="str">
        <f aca="false">IF(H627="","",IF(COUNTIF($H$6:H627,H627)=1,1,0))</f>
        <v/>
      </c>
    </row>
    <row r="628" customFormat="false" ht="15" hidden="false" customHeight="false" outlineLevel="0" collapsed="false">
      <c r="A628" s="19" t="str">
        <f aca="false">IF(COUNTA(B628:N628)=0,"",ROW()-5)</f>
        <v/>
      </c>
      <c r="B628" s="11"/>
      <c r="C628" s="20"/>
      <c r="D628" s="11"/>
      <c r="E628" s="20"/>
      <c r="F628" s="20"/>
      <c r="G628" s="20"/>
      <c r="H628" s="20"/>
      <c r="I628" s="11"/>
      <c r="J628" s="11"/>
      <c r="K628" s="11"/>
      <c r="L628" s="20"/>
      <c r="M628" s="20"/>
      <c r="N628" s="20"/>
      <c r="O628" s="21" t="str">
        <f aca="false">IF(COUNTA(B628:N628)=0,"",IF(COUNTA(B628,E628,F628,G628,H628)&lt;5,"Missing info",IF(I628="Yes","Replay – not counted","Counted")))</f>
        <v/>
      </c>
      <c r="P628" s="21" t="str">
        <f aca="false">IF(OR(E628="",F628="",I628="Yes"),"",IF(COUNTIFS($E$6:E628,E628,$F$6:F628,F628)&gt;1,"Same room listed above – replay?",IF(AND(K628="Yes",N628=""),"Borderline – describe it in Notes","")))</f>
        <v/>
      </c>
      <c r="Q628" s="22" t="str">
        <f aca="false">IF(F628="","",IF(COUNTIF($F$6:F628,F628)=1,1,0))</f>
        <v/>
      </c>
      <c r="R628" s="22" t="str">
        <f aca="false">IF(H628="","",IF(COUNTIF($H$6:H628,H628)=1,1,0))</f>
        <v/>
      </c>
    </row>
    <row r="629" customFormat="false" ht="15" hidden="false" customHeight="false" outlineLevel="0" collapsed="false">
      <c r="A629" s="19" t="str">
        <f aca="false">IF(COUNTA(B629:N629)=0,"",ROW()-5)</f>
        <v/>
      </c>
      <c r="B629" s="11"/>
      <c r="C629" s="20"/>
      <c r="D629" s="11"/>
      <c r="E629" s="20"/>
      <c r="F629" s="20"/>
      <c r="G629" s="20"/>
      <c r="H629" s="20"/>
      <c r="I629" s="11"/>
      <c r="J629" s="11"/>
      <c r="K629" s="11"/>
      <c r="L629" s="20"/>
      <c r="M629" s="20"/>
      <c r="N629" s="20"/>
      <c r="O629" s="21" t="str">
        <f aca="false">IF(COUNTA(B629:N629)=0,"",IF(COUNTA(B629,E629,F629,G629,H629)&lt;5,"Missing info",IF(I629="Yes","Replay – not counted","Counted")))</f>
        <v/>
      </c>
      <c r="P629" s="21" t="str">
        <f aca="false">IF(OR(E629="",F629="",I629="Yes"),"",IF(COUNTIFS($E$6:E629,E629,$F$6:F629,F629)&gt;1,"Same room listed above – replay?",IF(AND(K629="Yes",N629=""),"Borderline – describe it in Notes","")))</f>
        <v/>
      </c>
      <c r="Q629" s="22" t="str">
        <f aca="false">IF(F629="","",IF(COUNTIF($F$6:F629,F629)=1,1,0))</f>
        <v/>
      </c>
      <c r="R629" s="22" t="str">
        <f aca="false">IF(H629="","",IF(COUNTIF($H$6:H629,H629)=1,1,0))</f>
        <v/>
      </c>
    </row>
    <row r="630" customFormat="false" ht="15" hidden="false" customHeight="false" outlineLevel="0" collapsed="false">
      <c r="A630" s="19" t="str">
        <f aca="false">IF(COUNTA(B630:N630)=0,"",ROW()-5)</f>
        <v/>
      </c>
      <c r="B630" s="11"/>
      <c r="C630" s="20"/>
      <c r="D630" s="11"/>
      <c r="E630" s="20"/>
      <c r="F630" s="20"/>
      <c r="G630" s="20"/>
      <c r="H630" s="20"/>
      <c r="I630" s="11"/>
      <c r="J630" s="11"/>
      <c r="K630" s="11"/>
      <c r="L630" s="20"/>
      <c r="M630" s="20"/>
      <c r="N630" s="20"/>
      <c r="O630" s="21" t="str">
        <f aca="false">IF(COUNTA(B630:N630)=0,"",IF(COUNTA(B630,E630,F630,G630,H630)&lt;5,"Missing info",IF(I630="Yes","Replay – not counted","Counted")))</f>
        <v/>
      </c>
      <c r="P630" s="21" t="str">
        <f aca="false">IF(OR(E630="",F630="",I630="Yes"),"",IF(COUNTIFS($E$6:E630,E630,$F$6:F630,F630)&gt;1,"Same room listed above – replay?",IF(AND(K630="Yes",N630=""),"Borderline – describe it in Notes","")))</f>
        <v/>
      </c>
      <c r="Q630" s="22" t="str">
        <f aca="false">IF(F630="","",IF(COUNTIF($F$6:F630,F630)=1,1,0))</f>
        <v/>
      </c>
      <c r="R630" s="22" t="str">
        <f aca="false">IF(H630="","",IF(COUNTIF($H$6:H630,H630)=1,1,0))</f>
        <v/>
      </c>
    </row>
    <row r="631" customFormat="false" ht="15" hidden="false" customHeight="false" outlineLevel="0" collapsed="false">
      <c r="A631" s="19" t="str">
        <f aca="false">IF(COUNTA(B631:N631)=0,"",ROW()-5)</f>
        <v/>
      </c>
      <c r="B631" s="11"/>
      <c r="C631" s="20"/>
      <c r="D631" s="11"/>
      <c r="E631" s="20"/>
      <c r="F631" s="20"/>
      <c r="G631" s="20"/>
      <c r="H631" s="20"/>
      <c r="I631" s="11"/>
      <c r="J631" s="11"/>
      <c r="K631" s="11"/>
      <c r="L631" s="20"/>
      <c r="M631" s="20"/>
      <c r="N631" s="20"/>
      <c r="O631" s="21" t="str">
        <f aca="false">IF(COUNTA(B631:N631)=0,"",IF(COUNTA(B631,E631,F631,G631,H631)&lt;5,"Missing info",IF(I631="Yes","Replay – not counted","Counted")))</f>
        <v/>
      </c>
      <c r="P631" s="21" t="str">
        <f aca="false">IF(OR(E631="",F631="",I631="Yes"),"",IF(COUNTIFS($E$6:E631,E631,$F$6:F631,F631)&gt;1,"Same room listed above – replay?",IF(AND(K631="Yes",N631=""),"Borderline – describe it in Notes","")))</f>
        <v/>
      </c>
      <c r="Q631" s="22" t="str">
        <f aca="false">IF(F631="","",IF(COUNTIF($F$6:F631,F631)=1,1,0))</f>
        <v/>
      </c>
      <c r="R631" s="22" t="str">
        <f aca="false">IF(H631="","",IF(COUNTIF($H$6:H631,H631)=1,1,0))</f>
        <v/>
      </c>
    </row>
    <row r="632" customFormat="false" ht="15" hidden="false" customHeight="false" outlineLevel="0" collapsed="false">
      <c r="A632" s="19" t="str">
        <f aca="false">IF(COUNTA(B632:N632)=0,"",ROW()-5)</f>
        <v/>
      </c>
      <c r="B632" s="11"/>
      <c r="C632" s="20"/>
      <c r="D632" s="11"/>
      <c r="E632" s="20"/>
      <c r="F632" s="20"/>
      <c r="G632" s="20"/>
      <c r="H632" s="20"/>
      <c r="I632" s="11"/>
      <c r="J632" s="11"/>
      <c r="K632" s="11"/>
      <c r="L632" s="20"/>
      <c r="M632" s="20"/>
      <c r="N632" s="20"/>
      <c r="O632" s="21" t="str">
        <f aca="false">IF(COUNTA(B632:N632)=0,"",IF(COUNTA(B632,E632,F632,G632,H632)&lt;5,"Missing info",IF(I632="Yes","Replay – not counted","Counted")))</f>
        <v/>
      </c>
      <c r="P632" s="21" t="str">
        <f aca="false">IF(OR(E632="",F632="",I632="Yes"),"",IF(COUNTIFS($E$6:E632,E632,$F$6:F632,F632)&gt;1,"Same room listed above – replay?",IF(AND(K632="Yes",N632=""),"Borderline – describe it in Notes","")))</f>
        <v/>
      </c>
      <c r="Q632" s="22" t="str">
        <f aca="false">IF(F632="","",IF(COUNTIF($F$6:F632,F632)=1,1,0))</f>
        <v/>
      </c>
      <c r="R632" s="22" t="str">
        <f aca="false">IF(H632="","",IF(COUNTIF($H$6:H632,H632)=1,1,0))</f>
        <v/>
      </c>
    </row>
    <row r="633" customFormat="false" ht="15" hidden="false" customHeight="false" outlineLevel="0" collapsed="false">
      <c r="A633" s="19" t="str">
        <f aca="false">IF(COUNTA(B633:N633)=0,"",ROW()-5)</f>
        <v/>
      </c>
      <c r="B633" s="11"/>
      <c r="C633" s="20"/>
      <c r="D633" s="11"/>
      <c r="E633" s="20"/>
      <c r="F633" s="20"/>
      <c r="G633" s="20"/>
      <c r="H633" s="20"/>
      <c r="I633" s="11"/>
      <c r="J633" s="11"/>
      <c r="K633" s="11"/>
      <c r="L633" s="20"/>
      <c r="M633" s="20"/>
      <c r="N633" s="20"/>
      <c r="O633" s="21" t="str">
        <f aca="false">IF(COUNTA(B633:N633)=0,"",IF(COUNTA(B633,E633,F633,G633,H633)&lt;5,"Missing info",IF(I633="Yes","Replay – not counted","Counted")))</f>
        <v/>
      </c>
      <c r="P633" s="21" t="str">
        <f aca="false">IF(OR(E633="",F633="",I633="Yes"),"",IF(COUNTIFS($E$6:E633,E633,$F$6:F633,F633)&gt;1,"Same room listed above – replay?",IF(AND(K633="Yes",N633=""),"Borderline – describe it in Notes","")))</f>
        <v/>
      </c>
      <c r="Q633" s="22" t="str">
        <f aca="false">IF(F633="","",IF(COUNTIF($F$6:F633,F633)=1,1,0))</f>
        <v/>
      </c>
      <c r="R633" s="22" t="str">
        <f aca="false">IF(H633="","",IF(COUNTIF($H$6:H633,H633)=1,1,0))</f>
        <v/>
      </c>
    </row>
    <row r="634" customFormat="false" ht="15" hidden="false" customHeight="false" outlineLevel="0" collapsed="false">
      <c r="A634" s="19" t="str">
        <f aca="false">IF(COUNTA(B634:N634)=0,"",ROW()-5)</f>
        <v/>
      </c>
      <c r="B634" s="11"/>
      <c r="C634" s="20"/>
      <c r="D634" s="11"/>
      <c r="E634" s="20"/>
      <c r="F634" s="20"/>
      <c r="G634" s="20"/>
      <c r="H634" s="20"/>
      <c r="I634" s="11"/>
      <c r="J634" s="11"/>
      <c r="K634" s="11"/>
      <c r="L634" s="20"/>
      <c r="M634" s="20"/>
      <c r="N634" s="20"/>
      <c r="O634" s="21" t="str">
        <f aca="false">IF(COUNTA(B634:N634)=0,"",IF(COUNTA(B634,E634,F634,G634,H634)&lt;5,"Missing info",IF(I634="Yes","Replay – not counted","Counted")))</f>
        <v/>
      </c>
      <c r="P634" s="21" t="str">
        <f aca="false">IF(OR(E634="",F634="",I634="Yes"),"",IF(COUNTIFS($E$6:E634,E634,$F$6:F634,F634)&gt;1,"Same room listed above – replay?",IF(AND(K634="Yes",N634=""),"Borderline – describe it in Notes","")))</f>
        <v/>
      </c>
      <c r="Q634" s="22" t="str">
        <f aca="false">IF(F634="","",IF(COUNTIF($F$6:F634,F634)=1,1,0))</f>
        <v/>
      </c>
      <c r="R634" s="22" t="str">
        <f aca="false">IF(H634="","",IF(COUNTIF($H$6:H634,H634)=1,1,0))</f>
        <v/>
      </c>
    </row>
    <row r="635" customFormat="false" ht="15" hidden="false" customHeight="false" outlineLevel="0" collapsed="false">
      <c r="A635" s="19" t="str">
        <f aca="false">IF(COUNTA(B635:N635)=0,"",ROW()-5)</f>
        <v/>
      </c>
      <c r="B635" s="11"/>
      <c r="C635" s="20"/>
      <c r="D635" s="11"/>
      <c r="E635" s="20"/>
      <c r="F635" s="20"/>
      <c r="G635" s="20"/>
      <c r="H635" s="20"/>
      <c r="I635" s="11"/>
      <c r="J635" s="11"/>
      <c r="K635" s="11"/>
      <c r="L635" s="20"/>
      <c r="M635" s="20"/>
      <c r="N635" s="20"/>
      <c r="O635" s="21" t="str">
        <f aca="false">IF(COUNTA(B635:N635)=0,"",IF(COUNTA(B635,E635,F635,G635,H635)&lt;5,"Missing info",IF(I635="Yes","Replay – not counted","Counted")))</f>
        <v/>
      </c>
      <c r="P635" s="21" t="str">
        <f aca="false">IF(OR(E635="",F635="",I635="Yes"),"",IF(COUNTIFS($E$6:E635,E635,$F$6:F635,F635)&gt;1,"Same room listed above – replay?",IF(AND(K635="Yes",N635=""),"Borderline – describe it in Notes","")))</f>
        <v/>
      </c>
      <c r="Q635" s="22" t="str">
        <f aca="false">IF(F635="","",IF(COUNTIF($F$6:F635,F635)=1,1,0))</f>
        <v/>
      </c>
      <c r="R635" s="22" t="str">
        <f aca="false">IF(H635="","",IF(COUNTIF($H$6:H635,H635)=1,1,0))</f>
        <v/>
      </c>
    </row>
    <row r="636" customFormat="false" ht="15" hidden="false" customHeight="false" outlineLevel="0" collapsed="false">
      <c r="A636" s="19" t="str">
        <f aca="false">IF(COUNTA(B636:N636)=0,"",ROW()-5)</f>
        <v/>
      </c>
      <c r="B636" s="11"/>
      <c r="C636" s="20"/>
      <c r="D636" s="11"/>
      <c r="E636" s="20"/>
      <c r="F636" s="20"/>
      <c r="G636" s="20"/>
      <c r="H636" s="20"/>
      <c r="I636" s="11"/>
      <c r="J636" s="11"/>
      <c r="K636" s="11"/>
      <c r="L636" s="20"/>
      <c r="M636" s="20"/>
      <c r="N636" s="20"/>
      <c r="O636" s="21" t="str">
        <f aca="false">IF(COUNTA(B636:N636)=0,"",IF(COUNTA(B636,E636,F636,G636,H636)&lt;5,"Missing info",IF(I636="Yes","Replay – not counted","Counted")))</f>
        <v/>
      </c>
      <c r="P636" s="21" t="str">
        <f aca="false">IF(OR(E636="",F636="",I636="Yes"),"",IF(COUNTIFS($E$6:E636,E636,$F$6:F636,F636)&gt;1,"Same room listed above – replay?",IF(AND(K636="Yes",N636=""),"Borderline – describe it in Notes","")))</f>
        <v/>
      </c>
      <c r="Q636" s="22" t="str">
        <f aca="false">IF(F636="","",IF(COUNTIF($F$6:F636,F636)=1,1,0))</f>
        <v/>
      </c>
      <c r="R636" s="22" t="str">
        <f aca="false">IF(H636="","",IF(COUNTIF($H$6:H636,H636)=1,1,0))</f>
        <v/>
      </c>
    </row>
    <row r="637" customFormat="false" ht="15" hidden="false" customHeight="false" outlineLevel="0" collapsed="false">
      <c r="A637" s="19" t="str">
        <f aca="false">IF(COUNTA(B637:N637)=0,"",ROW()-5)</f>
        <v/>
      </c>
      <c r="B637" s="11"/>
      <c r="C637" s="20"/>
      <c r="D637" s="11"/>
      <c r="E637" s="20"/>
      <c r="F637" s="20"/>
      <c r="G637" s="20"/>
      <c r="H637" s="20"/>
      <c r="I637" s="11"/>
      <c r="J637" s="11"/>
      <c r="K637" s="11"/>
      <c r="L637" s="20"/>
      <c r="M637" s="20"/>
      <c r="N637" s="20"/>
      <c r="O637" s="21" t="str">
        <f aca="false">IF(COUNTA(B637:N637)=0,"",IF(COUNTA(B637,E637,F637,G637,H637)&lt;5,"Missing info",IF(I637="Yes","Replay – not counted","Counted")))</f>
        <v/>
      </c>
      <c r="P637" s="21" t="str">
        <f aca="false">IF(OR(E637="",F637="",I637="Yes"),"",IF(COUNTIFS($E$6:E637,E637,$F$6:F637,F637)&gt;1,"Same room listed above – replay?",IF(AND(K637="Yes",N637=""),"Borderline – describe it in Notes","")))</f>
        <v/>
      </c>
      <c r="Q637" s="22" t="str">
        <f aca="false">IF(F637="","",IF(COUNTIF($F$6:F637,F637)=1,1,0))</f>
        <v/>
      </c>
      <c r="R637" s="22" t="str">
        <f aca="false">IF(H637="","",IF(COUNTIF($H$6:H637,H637)=1,1,0))</f>
        <v/>
      </c>
    </row>
    <row r="638" customFormat="false" ht="15" hidden="false" customHeight="false" outlineLevel="0" collapsed="false">
      <c r="A638" s="19" t="str">
        <f aca="false">IF(COUNTA(B638:N638)=0,"",ROW()-5)</f>
        <v/>
      </c>
      <c r="B638" s="11"/>
      <c r="C638" s="20"/>
      <c r="D638" s="11"/>
      <c r="E638" s="20"/>
      <c r="F638" s="20"/>
      <c r="G638" s="20"/>
      <c r="H638" s="20"/>
      <c r="I638" s="11"/>
      <c r="J638" s="11"/>
      <c r="K638" s="11"/>
      <c r="L638" s="20"/>
      <c r="M638" s="20"/>
      <c r="N638" s="20"/>
      <c r="O638" s="21" t="str">
        <f aca="false">IF(COUNTA(B638:N638)=0,"",IF(COUNTA(B638,E638,F638,G638,H638)&lt;5,"Missing info",IF(I638="Yes","Replay – not counted","Counted")))</f>
        <v/>
      </c>
      <c r="P638" s="21" t="str">
        <f aca="false">IF(OR(E638="",F638="",I638="Yes"),"",IF(COUNTIFS($E$6:E638,E638,$F$6:F638,F638)&gt;1,"Same room listed above – replay?",IF(AND(K638="Yes",N638=""),"Borderline – describe it in Notes","")))</f>
        <v/>
      </c>
      <c r="Q638" s="22" t="str">
        <f aca="false">IF(F638="","",IF(COUNTIF($F$6:F638,F638)=1,1,0))</f>
        <v/>
      </c>
      <c r="R638" s="22" t="str">
        <f aca="false">IF(H638="","",IF(COUNTIF($H$6:H638,H638)=1,1,0))</f>
        <v/>
      </c>
    </row>
    <row r="639" customFormat="false" ht="15" hidden="false" customHeight="false" outlineLevel="0" collapsed="false">
      <c r="A639" s="19" t="str">
        <f aca="false">IF(COUNTA(B639:N639)=0,"",ROW()-5)</f>
        <v/>
      </c>
      <c r="B639" s="11"/>
      <c r="C639" s="20"/>
      <c r="D639" s="11"/>
      <c r="E639" s="20"/>
      <c r="F639" s="20"/>
      <c r="G639" s="20"/>
      <c r="H639" s="20"/>
      <c r="I639" s="11"/>
      <c r="J639" s="11"/>
      <c r="K639" s="11"/>
      <c r="L639" s="20"/>
      <c r="M639" s="20"/>
      <c r="N639" s="20"/>
      <c r="O639" s="21" t="str">
        <f aca="false">IF(COUNTA(B639:N639)=0,"",IF(COUNTA(B639,E639,F639,G639,H639)&lt;5,"Missing info",IF(I639="Yes","Replay – not counted","Counted")))</f>
        <v/>
      </c>
      <c r="P639" s="21" t="str">
        <f aca="false">IF(OR(E639="",F639="",I639="Yes"),"",IF(COUNTIFS($E$6:E639,E639,$F$6:F639,F639)&gt;1,"Same room listed above – replay?",IF(AND(K639="Yes",N639=""),"Borderline – describe it in Notes","")))</f>
        <v/>
      </c>
      <c r="Q639" s="22" t="str">
        <f aca="false">IF(F639="","",IF(COUNTIF($F$6:F639,F639)=1,1,0))</f>
        <v/>
      </c>
      <c r="R639" s="22" t="str">
        <f aca="false">IF(H639="","",IF(COUNTIF($H$6:H639,H639)=1,1,0))</f>
        <v/>
      </c>
    </row>
    <row r="640" customFormat="false" ht="15" hidden="false" customHeight="false" outlineLevel="0" collapsed="false">
      <c r="A640" s="19" t="str">
        <f aca="false">IF(COUNTA(B640:N640)=0,"",ROW()-5)</f>
        <v/>
      </c>
      <c r="B640" s="11"/>
      <c r="C640" s="20"/>
      <c r="D640" s="11"/>
      <c r="E640" s="20"/>
      <c r="F640" s="20"/>
      <c r="G640" s="20"/>
      <c r="H640" s="20"/>
      <c r="I640" s="11"/>
      <c r="J640" s="11"/>
      <c r="K640" s="11"/>
      <c r="L640" s="20"/>
      <c r="M640" s="20"/>
      <c r="N640" s="20"/>
      <c r="O640" s="21" t="str">
        <f aca="false">IF(COUNTA(B640:N640)=0,"",IF(COUNTA(B640,E640,F640,G640,H640)&lt;5,"Missing info",IF(I640="Yes","Replay – not counted","Counted")))</f>
        <v/>
      </c>
      <c r="P640" s="21" t="str">
        <f aca="false">IF(OR(E640="",F640="",I640="Yes"),"",IF(COUNTIFS($E$6:E640,E640,$F$6:F640,F640)&gt;1,"Same room listed above – replay?",IF(AND(K640="Yes",N640=""),"Borderline – describe it in Notes","")))</f>
        <v/>
      </c>
      <c r="Q640" s="22" t="str">
        <f aca="false">IF(F640="","",IF(COUNTIF($F$6:F640,F640)=1,1,0))</f>
        <v/>
      </c>
      <c r="R640" s="22" t="str">
        <f aca="false">IF(H640="","",IF(COUNTIF($H$6:H640,H640)=1,1,0))</f>
        <v/>
      </c>
    </row>
    <row r="641" customFormat="false" ht="15" hidden="false" customHeight="false" outlineLevel="0" collapsed="false">
      <c r="A641" s="19" t="str">
        <f aca="false">IF(COUNTA(B641:N641)=0,"",ROW()-5)</f>
        <v/>
      </c>
      <c r="B641" s="11"/>
      <c r="C641" s="20"/>
      <c r="D641" s="11"/>
      <c r="E641" s="20"/>
      <c r="F641" s="20"/>
      <c r="G641" s="20"/>
      <c r="H641" s="20"/>
      <c r="I641" s="11"/>
      <c r="J641" s="11"/>
      <c r="K641" s="11"/>
      <c r="L641" s="20"/>
      <c r="M641" s="20"/>
      <c r="N641" s="20"/>
      <c r="O641" s="21" t="str">
        <f aca="false">IF(COUNTA(B641:N641)=0,"",IF(COUNTA(B641,E641,F641,G641,H641)&lt;5,"Missing info",IF(I641="Yes","Replay – not counted","Counted")))</f>
        <v/>
      </c>
      <c r="P641" s="21" t="str">
        <f aca="false">IF(OR(E641="",F641="",I641="Yes"),"",IF(COUNTIFS($E$6:E641,E641,$F$6:F641,F641)&gt;1,"Same room listed above – replay?",IF(AND(K641="Yes",N641=""),"Borderline – describe it in Notes","")))</f>
        <v/>
      </c>
      <c r="Q641" s="22" t="str">
        <f aca="false">IF(F641="","",IF(COUNTIF($F$6:F641,F641)=1,1,0))</f>
        <v/>
      </c>
      <c r="R641" s="22" t="str">
        <f aca="false">IF(H641="","",IF(COUNTIF($H$6:H641,H641)=1,1,0))</f>
        <v/>
      </c>
    </row>
    <row r="642" customFormat="false" ht="15" hidden="false" customHeight="false" outlineLevel="0" collapsed="false">
      <c r="A642" s="19" t="str">
        <f aca="false">IF(COUNTA(B642:N642)=0,"",ROW()-5)</f>
        <v/>
      </c>
      <c r="B642" s="11"/>
      <c r="C642" s="20"/>
      <c r="D642" s="11"/>
      <c r="E642" s="20"/>
      <c r="F642" s="20"/>
      <c r="G642" s="20"/>
      <c r="H642" s="20"/>
      <c r="I642" s="11"/>
      <c r="J642" s="11"/>
      <c r="K642" s="11"/>
      <c r="L642" s="20"/>
      <c r="M642" s="20"/>
      <c r="N642" s="20"/>
      <c r="O642" s="21" t="str">
        <f aca="false">IF(COUNTA(B642:N642)=0,"",IF(COUNTA(B642,E642,F642,G642,H642)&lt;5,"Missing info",IF(I642="Yes","Replay – not counted","Counted")))</f>
        <v/>
      </c>
      <c r="P642" s="21" t="str">
        <f aca="false">IF(OR(E642="",F642="",I642="Yes"),"",IF(COUNTIFS($E$6:E642,E642,$F$6:F642,F642)&gt;1,"Same room listed above – replay?",IF(AND(K642="Yes",N642=""),"Borderline – describe it in Notes","")))</f>
        <v/>
      </c>
      <c r="Q642" s="22" t="str">
        <f aca="false">IF(F642="","",IF(COUNTIF($F$6:F642,F642)=1,1,0))</f>
        <v/>
      </c>
      <c r="R642" s="22" t="str">
        <f aca="false">IF(H642="","",IF(COUNTIF($H$6:H642,H642)=1,1,0))</f>
        <v/>
      </c>
    </row>
    <row r="643" customFormat="false" ht="15" hidden="false" customHeight="false" outlineLevel="0" collapsed="false">
      <c r="A643" s="19" t="str">
        <f aca="false">IF(COUNTA(B643:N643)=0,"",ROW()-5)</f>
        <v/>
      </c>
      <c r="B643" s="11"/>
      <c r="C643" s="20"/>
      <c r="D643" s="11"/>
      <c r="E643" s="20"/>
      <c r="F643" s="20"/>
      <c r="G643" s="20"/>
      <c r="H643" s="20"/>
      <c r="I643" s="11"/>
      <c r="J643" s="11"/>
      <c r="K643" s="11"/>
      <c r="L643" s="20"/>
      <c r="M643" s="20"/>
      <c r="N643" s="20"/>
      <c r="O643" s="21" t="str">
        <f aca="false">IF(COUNTA(B643:N643)=0,"",IF(COUNTA(B643,E643,F643,G643,H643)&lt;5,"Missing info",IF(I643="Yes","Replay – not counted","Counted")))</f>
        <v/>
      </c>
      <c r="P643" s="21" t="str">
        <f aca="false">IF(OR(E643="",F643="",I643="Yes"),"",IF(COUNTIFS($E$6:E643,E643,$F$6:F643,F643)&gt;1,"Same room listed above – replay?",IF(AND(K643="Yes",N643=""),"Borderline – describe it in Notes","")))</f>
        <v/>
      </c>
      <c r="Q643" s="22" t="str">
        <f aca="false">IF(F643="","",IF(COUNTIF($F$6:F643,F643)=1,1,0))</f>
        <v/>
      </c>
      <c r="R643" s="22" t="str">
        <f aca="false">IF(H643="","",IF(COUNTIF($H$6:H643,H643)=1,1,0))</f>
        <v/>
      </c>
    </row>
    <row r="644" customFormat="false" ht="15" hidden="false" customHeight="false" outlineLevel="0" collapsed="false">
      <c r="A644" s="19" t="str">
        <f aca="false">IF(COUNTA(B644:N644)=0,"",ROW()-5)</f>
        <v/>
      </c>
      <c r="B644" s="11"/>
      <c r="C644" s="20"/>
      <c r="D644" s="11"/>
      <c r="E644" s="20"/>
      <c r="F644" s="20"/>
      <c r="G644" s="20"/>
      <c r="H644" s="20"/>
      <c r="I644" s="11"/>
      <c r="J644" s="11"/>
      <c r="K644" s="11"/>
      <c r="L644" s="20"/>
      <c r="M644" s="20"/>
      <c r="N644" s="20"/>
      <c r="O644" s="21" t="str">
        <f aca="false">IF(COUNTA(B644:N644)=0,"",IF(COUNTA(B644,E644,F644,G644,H644)&lt;5,"Missing info",IF(I644="Yes","Replay – not counted","Counted")))</f>
        <v/>
      </c>
      <c r="P644" s="21" t="str">
        <f aca="false">IF(OR(E644="",F644="",I644="Yes"),"",IF(COUNTIFS($E$6:E644,E644,$F$6:F644,F644)&gt;1,"Same room listed above – replay?",IF(AND(K644="Yes",N644=""),"Borderline – describe it in Notes","")))</f>
        <v/>
      </c>
      <c r="Q644" s="22" t="str">
        <f aca="false">IF(F644="","",IF(COUNTIF($F$6:F644,F644)=1,1,0))</f>
        <v/>
      </c>
      <c r="R644" s="22" t="str">
        <f aca="false">IF(H644="","",IF(COUNTIF($H$6:H644,H644)=1,1,0))</f>
        <v/>
      </c>
    </row>
    <row r="645" customFormat="false" ht="15" hidden="false" customHeight="false" outlineLevel="0" collapsed="false">
      <c r="A645" s="19" t="str">
        <f aca="false">IF(COUNTA(B645:N645)=0,"",ROW()-5)</f>
        <v/>
      </c>
      <c r="B645" s="11"/>
      <c r="C645" s="20"/>
      <c r="D645" s="11"/>
      <c r="E645" s="20"/>
      <c r="F645" s="20"/>
      <c r="G645" s="20"/>
      <c r="H645" s="20"/>
      <c r="I645" s="11"/>
      <c r="J645" s="11"/>
      <c r="K645" s="11"/>
      <c r="L645" s="20"/>
      <c r="M645" s="20"/>
      <c r="N645" s="20"/>
      <c r="O645" s="21" t="str">
        <f aca="false">IF(COUNTA(B645:N645)=0,"",IF(COUNTA(B645,E645,F645,G645,H645)&lt;5,"Missing info",IF(I645="Yes","Replay – not counted","Counted")))</f>
        <v/>
      </c>
      <c r="P645" s="21" t="str">
        <f aca="false">IF(OR(E645="",F645="",I645="Yes"),"",IF(COUNTIFS($E$6:E645,E645,$F$6:F645,F645)&gt;1,"Same room listed above – replay?",IF(AND(K645="Yes",N645=""),"Borderline – describe it in Notes","")))</f>
        <v/>
      </c>
      <c r="Q645" s="22" t="str">
        <f aca="false">IF(F645="","",IF(COUNTIF($F$6:F645,F645)=1,1,0))</f>
        <v/>
      </c>
      <c r="R645" s="22" t="str">
        <f aca="false">IF(H645="","",IF(COUNTIF($H$6:H645,H645)=1,1,0))</f>
        <v/>
      </c>
    </row>
    <row r="646" customFormat="false" ht="15" hidden="false" customHeight="false" outlineLevel="0" collapsed="false">
      <c r="A646" s="19" t="str">
        <f aca="false">IF(COUNTA(B646:N646)=0,"",ROW()-5)</f>
        <v/>
      </c>
      <c r="B646" s="11"/>
      <c r="C646" s="20"/>
      <c r="D646" s="11"/>
      <c r="E646" s="20"/>
      <c r="F646" s="20"/>
      <c r="G646" s="20"/>
      <c r="H646" s="20"/>
      <c r="I646" s="11"/>
      <c r="J646" s="11"/>
      <c r="K646" s="11"/>
      <c r="L646" s="20"/>
      <c r="M646" s="20"/>
      <c r="N646" s="20"/>
      <c r="O646" s="21" t="str">
        <f aca="false">IF(COUNTA(B646:N646)=0,"",IF(COUNTA(B646,E646,F646,G646,H646)&lt;5,"Missing info",IF(I646="Yes","Replay – not counted","Counted")))</f>
        <v/>
      </c>
      <c r="P646" s="21" t="str">
        <f aca="false">IF(OR(E646="",F646="",I646="Yes"),"",IF(COUNTIFS($E$6:E646,E646,$F$6:F646,F646)&gt;1,"Same room listed above – replay?",IF(AND(K646="Yes",N646=""),"Borderline – describe it in Notes","")))</f>
        <v/>
      </c>
      <c r="Q646" s="22" t="str">
        <f aca="false">IF(F646="","",IF(COUNTIF($F$6:F646,F646)=1,1,0))</f>
        <v/>
      </c>
      <c r="R646" s="22" t="str">
        <f aca="false">IF(H646="","",IF(COUNTIF($H$6:H646,H646)=1,1,0))</f>
        <v/>
      </c>
    </row>
    <row r="647" customFormat="false" ht="15" hidden="false" customHeight="false" outlineLevel="0" collapsed="false">
      <c r="A647" s="19" t="str">
        <f aca="false">IF(COUNTA(B647:N647)=0,"",ROW()-5)</f>
        <v/>
      </c>
      <c r="B647" s="11"/>
      <c r="C647" s="20"/>
      <c r="D647" s="11"/>
      <c r="E647" s="20"/>
      <c r="F647" s="20"/>
      <c r="G647" s="20"/>
      <c r="H647" s="20"/>
      <c r="I647" s="11"/>
      <c r="J647" s="11"/>
      <c r="K647" s="11"/>
      <c r="L647" s="20"/>
      <c r="M647" s="20"/>
      <c r="N647" s="20"/>
      <c r="O647" s="21" t="str">
        <f aca="false">IF(COUNTA(B647:N647)=0,"",IF(COUNTA(B647,E647,F647,G647,H647)&lt;5,"Missing info",IF(I647="Yes","Replay – not counted","Counted")))</f>
        <v/>
      </c>
      <c r="P647" s="21" t="str">
        <f aca="false">IF(OR(E647="",F647="",I647="Yes"),"",IF(COUNTIFS($E$6:E647,E647,$F$6:F647,F647)&gt;1,"Same room listed above – replay?",IF(AND(K647="Yes",N647=""),"Borderline – describe it in Notes","")))</f>
        <v/>
      </c>
      <c r="Q647" s="22" t="str">
        <f aca="false">IF(F647="","",IF(COUNTIF($F$6:F647,F647)=1,1,0))</f>
        <v/>
      </c>
      <c r="R647" s="22" t="str">
        <f aca="false">IF(H647="","",IF(COUNTIF($H$6:H647,H647)=1,1,0))</f>
        <v/>
      </c>
    </row>
    <row r="648" customFormat="false" ht="15" hidden="false" customHeight="false" outlineLevel="0" collapsed="false">
      <c r="A648" s="19" t="str">
        <f aca="false">IF(COUNTA(B648:N648)=0,"",ROW()-5)</f>
        <v/>
      </c>
      <c r="B648" s="11"/>
      <c r="C648" s="20"/>
      <c r="D648" s="11"/>
      <c r="E648" s="20"/>
      <c r="F648" s="20"/>
      <c r="G648" s="20"/>
      <c r="H648" s="20"/>
      <c r="I648" s="11"/>
      <c r="J648" s="11"/>
      <c r="K648" s="11"/>
      <c r="L648" s="20"/>
      <c r="M648" s="20"/>
      <c r="N648" s="20"/>
      <c r="O648" s="21" t="str">
        <f aca="false">IF(COUNTA(B648:N648)=0,"",IF(COUNTA(B648,E648,F648,G648,H648)&lt;5,"Missing info",IF(I648="Yes","Replay – not counted","Counted")))</f>
        <v/>
      </c>
      <c r="P648" s="21" t="str">
        <f aca="false">IF(OR(E648="",F648="",I648="Yes"),"",IF(COUNTIFS($E$6:E648,E648,$F$6:F648,F648)&gt;1,"Same room listed above – replay?",IF(AND(K648="Yes",N648=""),"Borderline – describe it in Notes","")))</f>
        <v/>
      </c>
      <c r="Q648" s="22" t="str">
        <f aca="false">IF(F648="","",IF(COUNTIF($F$6:F648,F648)=1,1,0))</f>
        <v/>
      </c>
      <c r="R648" s="22" t="str">
        <f aca="false">IF(H648="","",IF(COUNTIF($H$6:H648,H648)=1,1,0))</f>
        <v/>
      </c>
    </row>
    <row r="649" customFormat="false" ht="15" hidden="false" customHeight="false" outlineLevel="0" collapsed="false">
      <c r="A649" s="19" t="str">
        <f aca="false">IF(COUNTA(B649:N649)=0,"",ROW()-5)</f>
        <v/>
      </c>
      <c r="B649" s="11"/>
      <c r="C649" s="20"/>
      <c r="D649" s="11"/>
      <c r="E649" s="20"/>
      <c r="F649" s="20"/>
      <c r="G649" s="20"/>
      <c r="H649" s="20"/>
      <c r="I649" s="11"/>
      <c r="J649" s="11"/>
      <c r="K649" s="11"/>
      <c r="L649" s="20"/>
      <c r="M649" s="20"/>
      <c r="N649" s="20"/>
      <c r="O649" s="21" t="str">
        <f aca="false">IF(COUNTA(B649:N649)=0,"",IF(COUNTA(B649,E649,F649,G649,H649)&lt;5,"Missing info",IF(I649="Yes","Replay – not counted","Counted")))</f>
        <v/>
      </c>
      <c r="P649" s="21" t="str">
        <f aca="false">IF(OR(E649="",F649="",I649="Yes"),"",IF(COUNTIFS($E$6:E649,E649,$F$6:F649,F649)&gt;1,"Same room listed above – replay?",IF(AND(K649="Yes",N649=""),"Borderline – describe it in Notes","")))</f>
        <v/>
      </c>
      <c r="Q649" s="22" t="str">
        <f aca="false">IF(F649="","",IF(COUNTIF($F$6:F649,F649)=1,1,0))</f>
        <v/>
      </c>
      <c r="R649" s="22" t="str">
        <f aca="false">IF(H649="","",IF(COUNTIF($H$6:H649,H649)=1,1,0))</f>
        <v/>
      </c>
    </row>
    <row r="650" customFormat="false" ht="15" hidden="false" customHeight="false" outlineLevel="0" collapsed="false">
      <c r="A650" s="19" t="str">
        <f aca="false">IF(COUNTA(B650:N650)=0,"",ROW()-5)</f>
        <v/>
      </c>
      <c r="B650" s="11"/>
      <c r="C650" s="20"/>
      <c r="D650" s="11"/>
      <c r="E650" s="20"/>
      <c r="F650" s="20"/>
      <c r="G650" s="20"/>
      <c r="H650" s="20"/>
      <c r="I650" s="11"/>
      <c r="J650" s="11"/>
      <c r="K650" s="11"/>
      <c r="L650" s="20"/>
      <c r="M650" s="20"/>
      <c r="N650" s="20"/>
      <c r="O650" s="21" t="str">
        <f aca="false">IF(COUNTA(B650:N650)=0,"",IF(COUNTA(B650,E650,F650,G650,H650)&lt;5,"Missing info",IF(I650="Yes","Replay – not counted","Counted")))</f>
        <v/>
      </c>
      <c r="P650" s="21" t="str">
        <f aca="false">IF(OR(E650="",F650="",I650="Yes"),"",IF(COUNTIFS($E$6:E650,E650,$F$6:F650,F650)&gt;1,"Same room listed above – replay?",IF(AND(K650="Yes",N650=""),"Borderline – describe it in Notes","")))</f>
        <v/>
      </c>
      <c r="Q650" s="22" t="str">
        <f aca="false">IF(F650="","",IF(COUNTIF($F$6:F650,F650)=1,1,0))</f>
        <v/>
      </c>
      <c r="R650" s="22" t="str">
        <f aca="false">IF(H650="","",IF(COUNTIF($H$6:H650,H650)=1,1,0))</f>
        <v/>
      </c>
    </row>
    <row r="651" customFormat="false" ht="15" hidden="false" customHeight="false" outlineLevel="0" collapsed="false">
      <c r="A651" s="19" t="str">
        <f aca="false">IF(COUNTA(B651:N651)=0,"",ROW()-5)</f>
        <v/>
      </c>
      <c r="B651" s="11"/>
      <c r="C651" s="20"/>
      <c r="D651" s="11"/>
      <c r="E651" s="20"/>
      <c r="F651" s="20"/>
      <c r="G651" s="20"/>
      <c r="H651" s="20"/>
      <c r="I651" s="11"/>
      <c r="J651" s="11"/>
      <c r="K651" s="11"/>
      <c r="L651" s="20"/>
      <c r="M651" s="20"/>
      <c r="N651" s="20"/>
      <c r="O651" s="21" t="str">
        <f aca="false">IF(COUNTA(B651:N651)=0,"",IF(COUNTA(B651,E651,F651,G651,H651)&lt;5,"Missing info",IF(I651="Yes","Replay – not counted","Counted")))</f>
        <v/>
      </c>
      <c r="P651" s="21" t="str">
        <f aca="false">IF(OR(E651="",F651="",I651="Yes"),"",IF(COUNTIFS($E$6:E651,E651,$F$6:F651,F651)&gt;1,"Same room listed above – replay?",IF(AND(K651="Yes",N651=""),"Borderline – describe it in Notes","")))</f>
        <v/>
      </c>
      <c r="Q651" s="22" t="str">
        <f aca="false">IF(F651="","",IF(COUNTIF($F$6:F651,F651)=1,1,0))</f>
        <v/>
      </c>
      <c r="R651" s="22" t="str">
        <f aca="false">IF(H651="","",IF(COUNTIF($H$6:H651,H651)=1,1,0))</f>
        <v/>
      </c>
    </row>
    <row r="652" customFormat="false" ht="15" hidden="false" customHeight="false" outlineLevel="0" collapsed="false">
      <c r="A652" s="19" t="str">
        <f aca="false">IF(COUNTA(B652:N652)=0,"",ROW()-5)</f>
        <v/>
      </c>
      <c r="B652" s="11"/>
      <c r="C652" s="20"/>
      <c r="D652" s="11"/>
      <c r="E652" s="20"/>
      <c r="F652" s="20"/>
      <c r="G652" s="20"/>
      <c r="H652" s="20"/>
      <c r="I652" s="11"/>
      <c r="J652" s="11"/>
      <c r="K652" s="11"/>
      <c r="L652" s="20"/>
      <c r="M652" s="20"/>
      <c r="N652" s="20"/>
      <c r="O652" s="21" t="str">
        <f aca="false">IF(COUNTA(B652:N652)=0,"",IF(COUNTA(B652,E652,F652,G652,H652)&lt;5,"Missing info",IF(I652="Yes","Replay – not counted","Counted")))</f>
        <v/>
      </c>
      <c r="P652" s="21" t="str">
        <f aca="false">IF(OR(E652="",F652="",I652="Yes"),"",IF(COUNTIFS($E$6:E652,E652,$F$6:F652,F652)&gt;1,"Same room listed above – replay?",IF(AND(K652="Yes",N652=""),"Borderline – describe it in Notes","")))</f>
        <v/>
      </c>
      <c r="Q652" s="22" t="str">
        <f aca="false">IF(F652="","",IF(COUNTIF($F$6:F652,F652)=1,1,0))</f>
        <v/>
      </c>
      <c r="R652" s="22" t="str">
        <f aca="false">IF(H652="","",IF(COUNTIF($H$6:H652,H652)=1,1,0))</f>
        <v/>
      </c>
    </row>
    <row r="653" customFormat="false" ht="15" hidden="false" customHeight="false" outlineLevel="0" collapsed="false">
      <c r="A653" s="19" t="str">
        <f aca="false">IF(COUNTA(B653:N653)=0,"",ROW()-5)</f>
        <v/>
      </c>
      <c r="B653" s="11"/>
      <c r="C653" s="20"/>
      <c r="D653" s="11"/>
      <c r="E653" s="20"/>
      <c r="F653" s="20"/>
      <c r="G653" s="20"/>
      <c r="H653" s="20"/>
      <c r="I653" s="11"/>
      <c r="J653" s="11"/>
      <c r="K653" s="11"/>
      <c r="L653" s="20"/>
      <c r="M653" s="20"/>
      <c r="N653" s="20"/>
      <c r="O653" s="21" t="str">
        <f aca="false">IF(COUNTA(B653:N653)=0,"",IF(COUNTA(B653,E653,F653,G653,H653)&lt;5,"Missing info",IF(I653="Yes","Replay – not counted","Counted")))</f>
        <v/>
      </c>
      <c r="P653" s="21" t="str">
        <f aca="false">IF(OR(E653="",F653="",I653="Yes"),"",IF(COUNTIFS($E$6:E653,E653,$F$6:F653,F653)&gt;1,"Same room listed above – replay?",IF(AND(K653="Yes",N653=""),"Borderline – describe it in Notes","")))</f>
        <v/>
      </c>
      <c r="Q653" s="22" t="str">
        <f aca="false">IF(F653="","",IF(COUNTIF($F$6:F653,F653)=1,1,0))</f>
        <v/>
      </c>
      <c r="R653" s="22" t="str">
        <f aca="false">IF(H653="","",IF(COUNTIF($H$6:H653,H653)=1,1,0))</f>
        <v/>
      </c>
    </row>
    <row r="654" customFormat="false" ht="15" hidden="false" customHeight="false" outlineLevel="0" collapsed="false">
      <c r="A654" s="19" t="str">
        <f aca="false">IF(COUNTA(B654:N654)=0,"",ROW()-5)</f>
        <v/>
      </c>
      <c r="B654" s="11"/>
      <c r="C654" s="20"/>
      <c r="D654" s="11"/>
      <c r="E654" s="20"/>
      <c r="F654" s="20"/>
      <c r="G654" s="20"/>
      <c r="H654" s="20"/>
      <c r="I654" s="11"/>
      <c r="J654" s="11"/>
      <c r="K654" s="11"/>
      <c r="L654" s="20"/>
      <c r="M654" s="20"/>
      <c r="N654" s="20"/>
      <c r="O654" s="21" t="str">
        <f aca="false">IF(COUNTA(B654:N654)=0,"",IF(COUNTA(B654,E654,F654,G654,H654)&lt;5,"Missing info",IF(I654="Yes","Replay – not counted","Counted")))</f>
        <v/>
      </c>
      <c r="P654" s="21" t="str">
        <f aca="false">IF(OR(E654="",F654="",I654="Yes"),"",IF(COUNTIFS($E$6:E654,E654,$F$6:F654,F654)&gt;1,"Same room listed above – replay?",IF(AND(K654="Yes",N654=""),"Borderline – describe it in Notes","")))</f>
        <v/>
      </c>
      <c r="Q654" s="22" t="str">
        <f aca="false">IF(F654="","",IF(COUNTIF($F$6:F654,F654)=1,1,0))</f>
        <v/>
      </c>
      <c r="R654" s="22" t="str">
        <f aca="false">IF(H654="","",IF(COUNTIF($H$6:H654,H654)=1,1,0))</f>
        <v/>
      </c>
    </row>
    <row r="655" customFormat="false" ht="15" hidden="false" customHeight="false" outlineLevel="0" collapsed="false">
      <c r="A655" s="19" t="str">
        <f aca="false">IF(COUNTA(B655:N655)=0,"",ROW()-5)</f>
        <v/>
      </c>
      <c r="B655" s="11"/>
      <c r="C655" s="20"/>
      <c r="D655" s="11"/>
      <c r="E655" s="20"/>
      <c r="F655" s="20"/>
      <c r="G655" s="20"/>
      <c r="H655" s="20"/>
      <c r="I655" s="11"/>
      <c r="J655" s="11"/>
      <c r="K655" s="11"/>
      <c r="L655" s="20"/>
      <c r="M655" s="20"/>
      <c r="N655" s="20"/>
      <c r="O655" s="21" t="str">
        <f aca="false">IF(COUNTA(B655:N655)=0,"",IF(COUNTA(B655,E655,F655,G655,H655)&lt;5,"Missing info",IF(I655="Yes","Replay – not counted","Counted")))</f>
        <v/>
      </c>
      <c r="P655" s="21" t="str">
        <f aca="false">IF(OR(E655="",F655="",I655="Yes"),"",IF(COUNTIFS($E$6:E655,E655,$F$6:F655,F655)&gt;1,"Same room listed above – replay?",IF(AND(K655="Yes",N655=""),"Borderline – describe it in Notes","")))</f>
        <v/>
      </c>
      <c r="Q655" s="22" t="str">
        <f aca="false">IF(F655="","",IF(COUNTIF($F$6:F655,F655)=1,1,0))</f>
        <v/>
      </c>
      <c r="R655" s="22" t="str">
        <f aca="false">IF(H655="","",IF(COUNTIF($H$6:H655,H655)=1,1,0))</f>
        <v/>
      </c>
    </row>
    <row r="656" customFormat="false" ht="15" hidden="false" customHeight="false" outlineLevel="0" collapsed="false">
      <c r="A656" s="19" t="str">
        <f aca="false">IF(COUNTA(B656:N656)=0,"",ROW()-5)</f>
        <v/>
      </c>
      <c r="B656" s="11"/>
      <c r="C656" s="20"/>
      <c r="D656" s="11"/>
      <c r="E656" s="20"/>
      <c r="F656" s="20"/>
      <c r="G656" s="20"/>
      <c r="H656" s="20"/>
      <c r="I656" s="11"/>
      <c r="J656" s="11"/>
      <c r="K656" s="11"/>
      <c r="L656" s="20"/>
      <c r="M656" s="20"/>
      <c r="N656" s="20"/>
      <c r="O656" s="21" t="str">
        <f aca="false">IF(COUNTA(B656:N656)=0,"",IF(COUNTA(B656,E656,F656,G656,H656)&lt;5,"Missing info",IF(I656="Yes","Replay – not counted","Counted")))</f>
        <v/>
      </c>
      <c r="P656" s="21" t="str">
        <f aca="false">IF(OR(E656="",F656="",I656="Yes"),"",IF(COUNTIFS($E$6:E656,E656,$F$6:F656,F656)&gt;1,"Same room listed above – replay?",IF(AND(K656="Yes",N656=""),"Borderline – describe it in Notes","")))</f>
        <v/>
      </c>
      <c r="Q656" s="22" t="str">
        <f aca="false">IF(F656="","",IF(COUNTIF($F$6:F656,F656)=1,1,0))</f>
        <v/>
      </c>
      <c r="R656" s="22" t="str">
        <f aca="false">IF(H656="","",IF(COUNTIF($H$6:H656,H656)=1,1,0))</f>
        <v/>
      </c>
    </row>
    <row r="657" customFormat="false" ht="15" hidden="false" customHeight="false" outlineLevel="0" collapsed="false">
      <c r="A657" s="19" t="str">
        <f aca="false">IF(COUNTA(B657:N657)=0,"",ROW()-5)</f>
        <v/>
      </c>
      <c r="B657" s="11"/>
      <c r="C657" s="20"/>
      <c r="D657" s="11"/>
      <c r="E657" s="20"/>
      <c r="F657" s="20"/>
      <c r="G657" s="20"/>
      <c r="H657" s="20"/>
      <c r="I657" s="11"/>
      <c r="J657" s="11"/>
      <c r="K657" s="11"/>
      <c r="L657" s="20"/>
      <c r="M657" s="20"/>
      <c r="N657" s="20"/>
      <c r="O657" s="21" t="str">
        <f aca="false">IF(COUNTA(B657:N657)=0,"",IF(COUNTA(B657,E657,F657,G657,H657)&lt;5,"Missing info",IF(I657="Yes","Replay – not counted","Counted")))</f>
        <v/>
      </c>
      <c r="P657" s="21" t="str">
        <f aca="false">IF(OR(E657="",F657="",I657="Yes"),"",IF(COUNTIFS($E$6:E657,E657,$F$6:F657,F657)&gt;1,"Same room listed above – replay?",IF(AND(K657="Yes",N657=""),"Borderline – describe it in Notes","")))</f>
        <v/>
      </c>
      <c r="Q657" s="22" t="str">
        <f aca="false">IF(F657="","",IF(COUNTIF($F$6:F657,F657)=1,1,0))</f>
        <v/>
      </c>
      <c r="R657" s="22" t="str">
        <f aca="false">IF(H657="","",IF(COUNTIF($H$6:H657,H657)=1,1,0))</f>
        <v/>
      </c>
    </row>
    <row r="658" customFormat="false" ht="15" hidden="false" customHeight="false" outlineLevel="0" collapsed="false">
      <c r="A658" s="19" t="str">
        <f aca="false">IF(COUNTA(B658:N658)=0,"",ROW()-5)</f>
        <v/>
      </c>
      <c r="B658" s="11"/>
      <c r="C658" s="20"/>
      <c r="D658" s="11"/>
      <c r="E658" s="20"/>
      <c r="F658" s="20"/>
      <c r="G658" s="20"/>
      <c r="H658" s="20"/>
      <c r="I658" s="11"/>
      <c r="J658" s="11"/>
      <c r="K658" s="11"/>
      <c r="L658" s="20"/>
      <c r="M658" s="20"/>
      <c r="N658" s="20"/>
      <c r="O658" s="21" t="str">
        <f aca="false">IF(COUNTA(B658:N658)=0,"",IF(COUNTA(B658,E658,F658,G658,H658)&lt;5,"Missing info",IF(I658="Yes","Replay – not counted","Counted")))</f>
        <v/>
      </c>
      <c r="P658" s="21" t="str">
        <f aca="false">IF(OR(E658="",F658="",I658="Yes"),"",IF(COUNTIFS($E$6:E658,E658,$F$6:F658,F658)&gt;1,"Same room listed above – replay?",IF(AND(K658="Yes",N658=""),"Borderline – describe it in Notes","")))</f>
        <v/>
      </c>
      <c r="Q658" s="22" t="str">
        <f aca="false">IF(F658="","",IF(COUNTIF($F$6:F658,F658)=1,1,0))</f>
        <v/>
      </c>
      <c r="R658" s="22" t="str">
        <f aca="false">IF(H658="","",IF(COUNTIF($H$6:H658,H658)=1,1,0))</f>
        <v/>
      </c>
    </row>
    <row r="659" customFormat="false" ht="15" hidden="false" customHeight="false" outlineLevel="0" collapsed="false">
      <c r="A659" s="19" t="str">
        <f aca="false">IF(COUNTA(B659:N659)=0,"",ROW()-5)</f>
        <v/>
      </c>
      <c r="B659" s="11"/>
      <c r="C659" s="20"/>
      <c r="D659" s="11"/>
      <c r="E659" s="20"/>
      <c r="F659" s="20"/>
      <c r="G659" s="20"/>
      <c r="H659" s="20"/>
      <c r="I659" s="11"/>
      <c r="J659" s="11"/>
      <c r="K659" s="11"/>
      <c r="L659" s="20"/>
      <c r="M659" s="20"/>
      <c r="N659" s="20"/>
      <c r="O659" s="21" t="str">
        <f aca="false">IF(COUNTA(B659:N659)=0,"",IF(COUNTA(B659,E659,F659,G659,H659)&lt;5,"Missing info",IF(I659="Yes","Replay – not counted","Counted")))</f>
        <v/>
      </c>
      <c r="P659" s="21" t="str">
        <f aca="false">IF(OR(E659="",F659="",I659="Yes"),"",IF(COUNTIFS($E$6:E659,E659,$F$6:F659,F659)&gt;1,"Same room listed above – replay?",IF(AND(K659="Yes",N659=""),"Borderline – describe it in Notes","")))</f>
        <v/>
      </c>
      <c r="Q659" s="22" t="str">
        <f aca="false">IF(F659="","",IF(COUNTIF($F$6:F659,F659)=1,1,0))</f>
        <v/>
      </c>
      <c r="R659" s="22" t="str">
        <f aca="false">IF(H659="","",IF(COUNTIF($H$6:H659,H659)=1,1,0))</f>
        <v/>
      </c>
    </row>
    <row r="660" customFormat="false" ht="15" hidden="false" customHeight="false" outlineLevel="0" collapsed="false">
      <c r="A660" s="19" t="str">
        <f aca="false">IF(COUNTA(B660:N660)=0,"",ROW()-5)</f>
        <v/>
      </c>
      <c r="B660" s="11"/>
      <c r="C660" s="20"/>
      <c r="D660" s="11"/>
      <c r="E660" s="20"/>
      <c r="F660" s="20"/>
      <c r="G660" s="20"/>
      <c r="H660" s="20"/>
      <c r="I660" s="11"/>
      <c r="J660" s="11"/>
      <c r="K660" s="11"/>
      <c r="L660" s="20"/>
      <c r="M660" s="20"/>
      <c r="N660" s="20"/>
      <c r="O660" s="21" t="str">
        <f aca="false">IF(COUNTA(B660:N660)=0,"",IF(COUNTA(B660,E660,F660,G660,H660)&lt;5,"Missing info",IF(I660="Yes","Replay – not counted","Counted")))</f>
        <v/>
      </c>
      <c r="P660" s="21" t="str">
        <f aca="false">IF(OR(E660="",F660="",I660="Yes"),"",IF(COUNTIFS($E$6:E660,E660,$F$6:F660,F660)&gt;1,"Same room listed above – replay?",IF(AND(K660="Yes",N660=""),"Borderline – describe it in Notes","")))</f>
        <v/>
      </c>
      <c r="Q660" s="22" t="str">
        <f aca="false">IF(F660="","",IF(COUNTIF($F$6:F660,F660)=1,1,0))</f>
        <v/>
      </c>
      <c r="R660" s="22" t="str">
        <f aca="false">IF(H660="","",IF(COUNTIF($H$6:H660,H660)=1,1,0))</f>
        <v/>
      </c>
    </row>
    <row r="661" customFormat="false" ht="15" hidden="false" customHeight="false" outlineLevel="0" collapsed="false">
      <c r="A661" s="19" t="str">
        <f aca="false">IF(COUNTA(B661:N661)=0,"",ROW()-5)</f>
        <v/>
      </c>
      <c r="B661" s="11"/>
      <c r="C661" s="20"/>
      <c r="D661" s="11"/>
      <c r="E661" s="20"/>
      <c r="F661" s="20"/>
      <c r="G661" s="20"/>
      <c r="H661" s="20"/>
      <c r="I661" s="11"/>
      <c r="J661" s="11"/>
      <c r="K661" s="11"/>
      <c r="L661" s="20"/>
      <c r="M661" s="20"/>
      <c r="N661" s="20"/>
      <c r="O661" s="21" t="str">
        <f aca="false">IF(COUNTA(B661:N661)=0,"",IF(COUNTA(B661,E661,F661,G661,H661)&lt;5,"Missing info",IF(I661="Yes","Replay – not counted","Counted")))</f>
        <v/>
      </c>
      <c r="P661" s="21" t="str">
        <f aca="false">IF(OR(E661="",F661="",I661="Yes"),"",IF(COUNTIFS($E$6:E661,E661,$F$6:F661,F661)&gt;1,"Same room listed above – replay?",IF(AND(K661="Yes",N661=""),"Borderline – describe it in Notes","")))</f>
        <v/>
      </c>
      <c r="Q661" s="22" t="str">
        <f aca="false">IF(F661="","",IF(COUNTIF($F$6:F661,F661)=1,1,0))</f>
        <v/>
      </c>
      <c r="R661" s="22" t="str">
        <f aca="false">IF(H661="","",IF(COUNTIF($H$6:H661,H661)=1,1,0))</f>
        <v/>
      </c>
    </row>
    <row r="662" customFormat="false" ht="15" hidden="false" customHeight="false" outlineLevel="0" collapsed="false">
      <c r="A662" s="19" t="str">
        <f aca="false">IF(COUNTA(B662:N662)=0,"",ROW()-5)</f>
        <v/>
      </c>
      <c r="B662" s="11"/>
      <c r="C662" s="20"/>
      <c r="D662" s="11"/>
      <c r="E662" s="20"/>
      <c r="F662" s="20"/>
      <c r="G662" s="20"/>
      <c r="H662" s="20"/>
      <c r="I662" s="11"/>
      <c r="J662" s="11"/>
      <c r="K662" s="11"/>
      <c r="L662" s="20"/>
      <c r="M662" s="20"/>
      <c r="N662" s="20"/>
      <c r="O662" s="21" t="str">
        <f aca="false">IF(COUNTA(B662:N662)=0,"",IF(COUNTA(B662,E662,F662,G662,H662)&lt;5,"Missing info",IF(I662="Yes","Replay – not counted","Counted")))</f>
        <v/>
      </c>
      <c r="P662" s="21" t="str">
        <f aca="false">IF(OR(E662="",F662="",I662="Yes"),"",IF(COUNTIFS($E$6:E662,E662,$F$6:F662,F662)&gt;1,"Same room listed above – replay?",IF(AND(K662="Yes",N662=""),"Borderline – describe it in Notes","")))</f>
        <v/>
      </c>
      <c r="Q662" s="22" t="str">
        <f aca="false">IF(F662="","",IF(COUNTIF($F$6:F662,F662)=1,1,0))</f>
        <v/>
      </c>
      <c r="R662" s="22" t="str">
        <f aca="false">IF(H662="","",IF(COUNTIF($H$6:H662,H662)=1,1,0))</f>
        <v/>
      </c>
    </row>
    <row r="663" customFormat="false" ht="15" hidden="false" customHeight="false" outlineLevel="0" collapsed="false">
      <c r="A663" s="19" t="str">
        <f aca="false">IF(COUNTA(B663:N663)=0,"",ROW()-5)</f>
        <v/>
      </c>
      <c r="B663" s="11"/>
      <c r="C663" s="20"/>
      <c r="D663" s="11"/>
      <c r="E663" s="20"/>
      <c r="F663" s="20"/>
      <c r="G663" s="20"/>
      <c r="H663" s="20"/>
      <c r="I663" s="11"/>
      <c r="J663" s="11"/>
      <c r="K663" s="11"/>
      <c r="L663" s="20"/>
      <c r="M663" s="20"/>
      <c r="N663" s="20"/>
      <c r="O663" s="21" t="str">
        <f aca="false">IF(COUNTA(B663:N663)=0,"",IF(COUNTA(B663,E663,F663,G663,H663)&lt;5,"Missing info",IF(I663="Yes","Replay – not counted","Counted")))</f>
        <v/>
      </c>
      <c r="P663" s="21" t="str">
        <f aca="false">IF(OR(E663="",F663="",I663="Yes"),"",IF(COUNTIFS($E$6:E663,E663,$F$6:F663,F663)&gt;1,"Same room listed above – replay?",IF(AND(K663="Yes",N663=""),"Borderline – describe it in Notes","")))</f>
        <v/>
      </c>
      <c r="Q663" s="22" t="str">
        <f aca="false">IF(F663="","",IF(COUNTIF($F$6:F663,F663)=1,1,0))</f>
        <v/>
      </c>
      <c r="R663" s="22" t="str">
        <f aca="false">IF(H663="","",IF(COUNTIF($H$6:H663,H663)=1,1,0))</f>
        <v/>
      </c>
    </row>
    <row r="664" customFormat="false" ht="15" hidden="false" customHeight="false" outlineLevel="0" collapsed="false">
      <c r="A664" s="19" t="str">
        <f aca="false">IF(COUNTA(B664:N664)=0,"",ROW()-5)</f>
        <v/>
      </c>
      <c r="B664" s="11"/>
      <c r="C664" s="20"/>
      <c r="D664" s="11"/>
      <c r="E664" s="20"/>
      <c r="F664" s="20"/>
      <c r="G664" s="20"/>
      <c r="H664" s="20"/>
      <c r="I664" s="11"/>
      <c r="J664" s="11"/>
      <c r="K664" s="11"/>
      <c r="L664" s="20"/>
      <c r="M664" s="20"/>
      <c r="N664" s="20"/>
      <c r="O664" s="21" t="str">
        <f aca="false">IF(COUNTA(B664:N664)=0,"",IF(COUNTA(B664,E664,F664,G664,H664)&lt;5,"Missing info",IF(I664="Yes","Replay – not counted","Counted")))</f>
        <v/>
      </c>
      <c r="P664" s="21" t="str">
        <f aca="false">IF(OR(E664="",F664="",I664="Yes"),"",IF(COUNTIFS($E$6:E664,E664,$F$6:F664,F664)&gt;1,"Same room listed above – replay?",IF(AND(K664="Yes",N664=""),"Borderline – describe it in Notes","")))</f>
        <v/>
      </c>
      <c r="Q664" s="22" t="str">
        <f aca="false">IF(F664="","",IF(COUNTIF($F$6:F664,F664)=1,1,0))</f>
        <v/>
      </c>
      <c r="R664" s="22" t="str">
        <f aca="false">IF(H664="","",IF(COUNTIF($H$6:H664,H664)=1,1,0))</f>
        <v/>
      </c>
    </row>
    <row r="665" customFormat="false" ht="15" hidden="false" customHeight="false" outlineLevel="0" collapsed="false">
      <c r="A665" s="19" t="str">
        <f aca="false">IF(COUNTA(B665:N665)=0,"",ROW()-5)</f>
        <v/>
      </c>
      <c r="B665" s="11"/>
      <c r="C665" s="20"/>
      <c r="D665" s="11"/>
      <c r="E665" s="20"/>
      <c r="F665" s="20"/>
      <c r="G665" s="20"/>
      <c r="H665" s="20"/>
      <c r="I665" s="11"/>
      <c r="J665" s="11"/>
      <c r="K665" s="11"/>
      <c r="L665" s="20"/>
      <c r="M665" s="20"/>
      <c r="N665" s="20"/>
      <c r="O665" s="21" t="str">
        <f aca="false">IF(COUNTA(B665:N665)=0,"",IF(COUNTA(B665,E665,F665,G665,H665)&lt;5,"Missing info",IF(I665="Yes","Replay – not counted","Counted")))</f>
        <v/>
      </c>
      <c r="P665" s="21" t="str">
        <f aca="false">IF(OR(E665="",F665="",I665="Yes"),"",IF(COUNTIFS($E$6:E665,E665,$F$6:F665,F665)&gt;1,"Same room listed above – replay?",IF(AND(K665="Yes",N665=""),"Borderline – describe it in Notes","")))</f>
        <v/>
      </c>
      <c r="Q665" s="22" t="str">
        <f aca="false">IF(F665="","",IF(COUNTIF($F$6:F665,F665)=1,1,0))</f>
        <v/>
      </c>
      <c r="R665" s="22" t="str">
        <f aca="false">IF(H665="","",IF(COUNTIF($H$6:H665,H665)=1,1,0))</f>
        <v/>
      </c>
    </row>
    <row r="666" customFormat="false" ht="15" hidden="false" customHeight="false" outlineLevel="0" collapsed="false">
      <c r="A666" s="19" t="str">
        <f aca="false">IF(COUNTA(B666:N666)=0,"",ROW()-5)</f>
        <v/>
      </c>
      <c r="B666" s="11"/>
      <c r="C666" s="20"/>
      <c r="D666" s="11"/>
      <c r="E666" s="20"/>
      <c r="F666" s="20"/>
      <c r="G666" s="20"/>
      <c r="H666" s="20"/>
      <c r="I666" s="11"/>
      <c r="J666" s="11"/>
      <c r="K666" s="11"/>
      <c r="L666" s="20"/>
      <c r="M666" s="20"/>
      <c r="N666" s="20"/>
      <c r="O666" s="21" t="str">
        <f aca="false">IF(COUNTA(B666:N666)=0,"",IF(COUNTA(B666,E666,F666,G666,H666)&lt;5,"Missing info",IF(I666="Yes","Replay – not counted","Counted")))</f>
        <v/>
      </c>
      <c r="P666" s="21" t="str">
        <f aca="false">IF(OR(E666="",F666="",I666="Yes"),"",IF(COUNTIFS($E$6:E666,E666,$F$6:F666,F666)&gt;1,"Same room listed above – replay?",IF(AND(K666="Yes",N666=""),"Borderline – describe it in Notes","")))</f>
        <v/>
      </c>
      <c r="Q666" s="22" t="str">
        <f aca="false">IF(F666="","",IF(COUNTIF($F$6:F666,F666)=1,1,0))</f>
        <v/>
      </c>
      <c r="R666" s="22" t="str">
        <f aca="false">IF(H666="","",IF(COUNTIF($H$6:H666,H666)=1,1,0))</f>
        <v/>
      </c>
    </row>
    <row r="667" customFormat="false" ht="15" hidden="false" customHeight="false" outlineLevel="0" collapsed="false">
      <c r="A667" s="19" t="str">
        <f aca="false">IF(COUNTA(B667:N667)=0,"",ROW()-5)</f>
        <v/>
      </c>
      <c r="B667" s="11"/>
      <c r="C667" s="20"/>
      <c r="D667" s="11"/>
      <c r="E667" s="20"/>
      <c r="F667" s="20"/>
      <c r="G667" s="20"/>
      <c r="H667" s="20"/>
      <c r="I667" s="11"/>
      <c r="J667" s="11"/>
      <c r="K667" s="11"/>
      <c r="L667" s="20"/>
      <c r="M667" s="20"/>
      <c r="N667" s="20"/>
      <c r="O667" s="21" t="str">
        <f aca="false">IF(COUNTA(B667:N667)=0,"",IF(COUNTA(B667,E667,F667,G667,H667)&lt;5,"Missing info",IF(I667="Yes","Replay – not counted","Counted")))</f>
        <v/>
      </c>
      <c r="P667" s="21" t="str">
        <f aca="false">IF(OR(E667="",F667="",I667="Yes"),"",IF(COUNTIFS($E$6:E667,E667,$F$6:F667,F667)&gt;1,"Same room listed above – replay?",IF(AND(K667="Yes",N667=""),"Borderline – describe it in Notes","")))</f>
        <v/>
      </c>
      <c r="Q667" s="22" t="str">
        <f aca="false">IF(F667="","",IF(COUNTIF($F$6:F667,F667)=1,1,0))</f>
        <v/>
      </c>
      <c r="R667" s="22" t="str">
        <f aca="false">IF(H667="","",IF(COUNTIF($H$6:H667,H667)=1,1,0))</f>
        <v/>
      </c>
    </row>
    <row r="668" customFormat="false" ht="15" hidden="false" customHeight="false" outlineLevel="0" collapsed="false">
      <c r="A668" s="19" t="str">
        <f aca="false">IF(COUNTA(B668:N668)=0,"",ROW()-5)</f>
        <v/>
      </c>
      <c r="B668" s="11"/>
      <c r="C668" s="20"/>
      <c r="D668" s="11"/>
      <c r="E668" s="20"/>
      <c r="F668" s="20"/>
      <c r="G668" s="20"/>
      <c r="H668" s="20"/>
      <c r="I668" s="11"/>
      <c r="J668" s="11"/>
      <c r="K668" s="11"/>
      <c r="L668" s="20"/>
      <c r="M668" s="20"/>
      <c r="N668" s="20"/>
      <c r="O668" s="21" t="str">
        <f aca="false">IF(COUNTA(B668:N668)=0,"",IF(COUNTA(B668,E668,F668,G668,H668)&lt;5,"Missing info",IF(I668="Yes","Replay – not counted","Counted")))</f>
        <v/>
      </c>
      <c r="P668" s="21" t="str">
        <f aca="false">IF(OR(E668="",F668="",I668="Yes"),"",IF(COUNTIFS($E$6:E668,E668,$F$6:F668,F668)&gt;1,"Same room listed above – replay?",IF(AND(K668="Yes",N668=""),"Borderline – describe it in Notes","")))</f>
        <v/>
      </c>
      <c r="Q668" s="22" t="str">
        <f aca="false">IF(F668="","",IF(COUNTIF($F$6:F668,F668)=1,1,0))</f>
        <v/>
      </c>
      <c r="R668" s="22" t="str">
        <f aca="false">IF(H668="","",IF(COUNTIF($H$6:H668,H668)=1,1,0))</f>
        <v/>
      </c>
    </row>
    <row r="669" customFormat="false" ht="15" hidden="false" customHeight="false" outlineLevel="0" collapsed="false">
      <c r="A669" s="19" t="str">
        <f aca="false">IF(COUNTA(B669:N669)=0,"",ROW()-5)</f>
        <v/>
      </c>
      <c r="B669" s="11"/>
      <c r="C669" s="20"/>
      <c r="D669" s="11"/>
      <c r="E669" s="20"/>
      <c r="F669" s="20"/>
      <c r="G669" s="20"/>
      <c r="H669" s="20"/>
      <c r="I669" s="11"/>
      <c r="J669" s="11"/>
      <c r="K669" s="11"/>
      <c r="L669" s="20"/>
      <c r="M669" s="20"/>
      <c r="N669" s="20"/>
      <c r="O669" s="21" t="str">
        <f aca="false">IF(COUNTA(B669:N669)=0,"",IF(COUNTA(B669,E669,F669,G669,H669)&lt;5,"Missing info",IF(I669="Yes","Replay – not counted","Counted")))</f>
        <v/>
      </c>
      <c r="P669" s="21" t="str">
        <f aca="false">IF(OR(E669="",F669="",I669="Yes"),"",IF(COUNTIFS($E$6:E669,E669,$F$6:F669,F669)&gt;1,"Same room listed above – replay?",IF(AND(K669="Yes",N669=""),"Borderline – describe it in Notes","")))</f>
        <v/>
      </c>
      <c r="Q669" s="22" t="str">
        <f aca="false">IF(F669="","",IF(COUNTIF($F$6:F669,F669)=1,1,0))</f>
        <v/>
      </c>
      <c r="R669" s="22" t="str">
        <f aca="false">IF(H669="","",IF(COUNTIF($H$6:H669,H669)=1,1,0))</f>
        <v/>
      </c>
    </row>
    <row r="670" customFormat="false" ht="15" hidden="false" customHeight="false" outlineLevel="0" collapsed="false">
      <c r="A670" s="19" t="str">
        <f aca="false">IF(COUNTA(B670:N670)=0,"",ROW()-5)</f>
        <v/>
      </c>
      <c r="B670" s="11"/>
      <c r="C670" s="20"/>
      <c r="D670" s="11"/>
      <c r="E670" s="20"/>
      <c r="F670" s="20"/>
      <c r="G670" s="20"/>
      <c r="H670" s="20"/>
      <c r="I670" s="11"/>
      <c r="J670" s="11"/>
      <c r="K670" s="11"/>
      <c r="L670" s="20"/>
      <c r="M670" s="20"/>
      <c r="N670" s="20"/>
      <c r="O670" s="21" t="str">
        <f aca="false">IF(COUNTA(B670:N670)=0,"",IF(COUNTA(B670,E670,F670,G670,H670)&lt;5,"Missing info",IF(I670="Yes","Replay – not counted","Counted")))</f>
        <v/>
      </c>
      <c r="P670" s="21" t="str">
        <f aca="false">IF(OR(E670="",F670="",I670="Yes"),"",IF(COUNTIFS($E$6:E670,E670,$F$6:F670,F670)&gt;1,"Same room listed above – replay?",IF(AND(K670="Yes",N670=""),"Borderline – describe it in Notes","")))</f>
        <v/>
      </c>
      <c r="Q670" s="22" t="str">
        <f aca="false">IF(F670="","",IF(COUNTIF($F$6:F670,F670)=1,1,0))</f>
        <v/>
      </c>
      <c r="R670" s="22" t="str">
        <f aca="false">IF(H670="","",IF(COUNTIF($H$6:H670,H670)=1,1,0))</f>
        <v/>
      </c>
    </row>
    <row r="671" customFormat="false" ht="15" hidden="false" customHeight="false" outlineLevel="0" collapsed="false">
      <c r="A671" s="19" t="str">
        <f aca="false">IF(COUNTA(B671:N671)=0,"",ROW()-5)</f>
        <v/>
      </c>
      <c r="B671" s="11"/>
      <c r="C671" s="20"/>
      <c r="D671" s="11"/>
      <c r="E671" s="20"/>
      <c r="F671" s="20"/>
      <c r="G671" s="20"/>
      <c r="H671" s="20"/>
      <c r="I671" s="11"/>
      <c r="J671" s="11"/>
      <c r="K671" s="11"/>
      <c r="L671" s="20"/>
      <c r="M671" s="20"/>
      <c r="N671" s="20"/>
      <c r="O671" s="21" t="str">
        <f aca="false">IF(COUNTA(B671:N671)=0,"",IF(COUNTA(B671,E671,F671,G671,H671)&lt;5,"Missing info",IF(I671="Yes","Replay – not counted","Counted")))</f>
        <v/>
      </c>
      <c r="P671" s="21" t="str">
        <f aca="false">IF(OR(E671="",F671="",I671="Yes"),"",IF(COUNTIFS($E$6:E671,E671,$F$6:F671,F671)&gt;1,"Same room listed above – replay?",IF(AND(K671="Yes",N671=""),"Borderline – describe it in Notes","")))</f>
        <v/>
      </c>
      <c r="Q671" s="22" t="str">
        <f aca="false">IF(F671="","",IF(COUNTIF($F$6:F671,F671)=1,1,0))</f>
        <v/>
      </c>
      <c r="R671" s="22" t="str">
        <f aca="false">IF(H671="","",IF(COUNTIF($H$6:H671,H671)=1,1,0))</f>
        <v/>
      </c>
    </row>
    <row r="672" customFormat="false" ht="15" hidden="false" customHeight="false" outlineLevel="0" collapsed="false">
      <c r="A672" s="19" t="str">
        <f aca="false">IF(COUNTA(B672:N672)=0,"",ROW()-5)</f>
        <v/>
      </c>
      <c r="B672" s="11"/>
      <c r="C672" s="20"/>
      <c r="D672" s="11"/>
      <c r="E672" s="20"/>
      <c r="F672" s="20"/>
      <c r="G672" s="20"/>
      <c r="H672" s="20"/>
      <c r="I672" s="11"/>
      <c r="J672" s="11"/>
      <c r="K672" s="11"/>
      <c r="L672" s="20"/>
      <c r="M672" s="20"/>
      <c r="N672" s="20"/>
      <c r="O672" s="21" t="str">
        <f aca="false">IF(COUNTA(B672:N672)=0,"",IF(COUNTA(B672,E672,F672,G672,H672)&lt;5,"Missing info",IF(I672="Yes","Replay – not counted","Counted")))</f>
        <v/>
      </c>
      <c r="P672" s="21" t="str">
        <f aca="false">IF(OR(E672="",F672="",I672="Yes"),"",IF(COUNTIFS($E$6:E672,E672,$F$6:F672,F672)&gt;1,"Same room listed above – replay?",IF(AND(K672="Yes",N672=""),"Borderline – describe it in Notes","")))</f>
        <v/>
      </c>
      <c r="Q672" s="22" t="str">
        <f aca="false">IF(F672="","",IF(COUNTIF($F$6:F672,F672)=1,1,0))</f>
        <v/>
      </c>
      <c r="R672" s="22" t="str">
        <f aca="false">IF(H672="","",IF(COUNTIF($H$6:H672,H672)=1,1,0))</f>
        <v/>
      </c>
    </row>
    <row r="673" customFormat="false" ht="15" hidden="false" customHeight="false" outlineLevel="0" collapsed="false">
      <c r="A673" s="19" t="str">
        <f aca="false">IF(COUNTA(B673:N673)=0,"",ROW()-5)</f>
        <v/>
      </c>
      <c r="B673" s="11"/>
      <c r="C673" s="20"/>
      <c r="D673" s="11"/>
      <c r="E673" s="20"/>
      <c r="F673" s="20"/>
      <c r="G673" s="20"/>
      <c r="H673" s="20"/>
      <c r="I673" s="11"/>
      <c r="J673" s="11"/>
      <c r="K673" s="11"/>
      <c r="L673" s="20"/>
      <c r="M673" s="20"/>
      <c r="N673" s="20"/>
      <c r="O673" s="21" t="str">
        <f aca="false">IF(COUNTA(B673:N673)=0,"",IF(COUNTA(B673,E673,F673,G673,H673)&lt;5,"Missing info",IF(I673="Yes","Replay – not counted","Counted")))</f>
        <v/>
      </c>
      <c r="P673" s="21" t="str">
        <f aca="false">IF(OR(E673="",F673="",I673="Yes"),"",IF(COUNTIFS($E$6:E673,E673,$F$6:F673,F673)&gt;1,"Same room listed above – replay?",IF(AND(K673="Yes",N673=""),"Borderline – describe it in Notes","")))</f>
        <v/>
      </c>
      <c r="Q673" s="22" t="str">
        <f aca="false">IF(F673="","",IF(COUNTIF($F$6:F673,F673)=1,1,0))</f>
        <v/>
      </c>
      <c r="R673" s="22" t="str">
        <f aca="false">IF(H673="","",IF(COUNTIF($H$6:H673,H673)=1,1,0))</f>
        <v/>
      </c>
    </row>
    <row r="674" customFormat="false" ht="15" hidden="false" customHeight="false" outlineLevel="0" collapsed="false">
      <c r="A674" s="19" t="str">
        <f aca="false">IF(COUNTA(B674:N674)=0,"",ROW()-5)</f>
        <v/>
      </c>
      <c r="B674" s="11"/>
      <c r="C674" s="20"/>
      <c r="D674" s="11"/>
      <c r="E674" s="20"/>
      <c r="F674" s="20"/>
      <c r="G674" s="20"/>
      <c r="H674" s="20"/>
      <c r="I674" s="11"/>
      <c r="J674" s="11"/>
      <c r="K674" s="11"/>
      <c r="L674" s="20"/>
      <c r="M674" s="20"/>
      <c r="N674" s="20"/>
      <c r="O674" s="21" t="str">
        <f aca="false">IF(COUNTA(B674:N674)=0,"",IF(COUNTA(B674,E674,F674,G674,H674)&lt;5,"Missing info",IF(I674="Yes","Replay – not counted","Counted")))</f>
        <v/>
      </c>
      <c r="P674" s="21" t="str">
        <f aca="false">IF(OR(E674="",F674="",I674="Yes"),"",IF(COUNTIFS($E$6:E674,E674,$F$6:F674,F674)&gt;1,"Same room listed above – replay?",IF(AND(K674="Yes",N674=""),"Borderline – describe it in Notes","")))</f>
        <v/>
      </c>
      <c r="Q674" s="22" t="str">
        <f aca="false">IF(F674="","",IF(COUNTIF($F$6:F674,F674)=1,1,0))</f>
        <v/>
      </c>
      <c r="R674" s="22" t="str">
        <f aca="false">IF(H674="","",IF(COUNTIF($H$6:H674,H674)=1,1,0))</f>
        <v/>
      </c>
    </row>
    <row r="675" customFormat="false" ht="15" hidden="false" customHeight="false" outlineLevel="0" collapsed="false">
      <c r="A675" s="19" t="str">
        <f aca="false">IF(COUNTA(B675:N675)=0,"",ROW()-5)</f>
        <v/>
      </c>
      <c r="B675" s="11"/>
      <c r="C675" s="20"/>
      <c r="D675" s="11"/>
      <c r="E675" s="20"/>
      <c r="F675" s="20"/>
      <c r="G675" s="20"/>
      <c r="H675" s="20"/>
      <c r="I675" s="11"/>
      <c r="J675" s="11"/>
      <c r="K675" s="11"/>
      <c r="L675" s="20"/>
      <c r="M675" s="20"/>
      <c r="N675" s="20"/>
      <c r="O675" s="21" t="str">
        <f aca="false">IF(COUNTA(B675:N675)=0,"",IF(COUNTA(B675,E675,F675,G675,H675)&lt;5,"Missing info",IF(I675="Yes","Replay – not counted","Counted")))</f>
        <v/>
      </c>
      <c r="P675" s="21" t="str">
        <f aca="false">IF(OR(E675="",F675="",I675="Yes"),"",IF(COUNTIFS($E$6:E675,E675,$F$6:F675,F675)&gt;1,"Same room listed above – replay?",IF(AND(K675="Yes",N675=""),"Borderline – describe it in Notes","")))</f>
        <v/>
      </c>
      <c r="Q675" s="22" t="str">
        <f aca="false">IF(F675="","",IF(COUNTIF($F$6:F675,F675)=1,1,0))</f>
        <v/>
      </c>
      <c r="R675" s="22" t="str">
        <f aca="false">IF(H675="","",IF(COUNTIF($H$6:H675,H675)=1,1,0))</f>
        <v/>
      </c>
    </row>
    <row r="676" customFormat="false" ht="15" hidden="false" customHeight="false" outlineLevel="0" collapsed="false">
      <c r="A676" s="19" t="str">
        <f aca="false">IF(COUNTA(B676:N676)=0,"",ROW()-5)</f>
        <v/>
      </c>
      <c r="B676" s="11"/>
      <c r="C676" s="20"/>
      <c r="D676" s="11"/>
      <c r="E676" s="20"/>
      <c r="F676" s="20"/>
      <c r="G676" s="20"/>
      <c r="H676" s="20"/>
      <c r="I676" s="11"/>
      <c r="J676" s="11"/>
      <c r="K676" s="11"/>
      <c r="L676" s="20"/>
      <c r="M676" s="20"/>
      <c r="N676" s="20"/>
      <c r="O676" s="21" t="str">
        <f aca="false">IF(COUNTA(B676:N676)=0,"",IF(COUNTA(B676,E676,F676,G676,H676)&lt;5,"Missing info",IF(I676="Yes","Replay – not counted","Counted")))</f>
        <v/>
      </c>
      <c r="P676" s="21" t="str">
        <f aca="false">IF(OR(E676="",F676="",I676="Yes"),"",IF(COUNTIFS($E$6:E676,E676,$F$6:F676,F676)&gt;1,"Same room listed above – replay?",IF(AND(K676="Yes",N676=""),"Borderline – describe it in Notes","")))</f>
        <v/>
      </c>
      <c r="Q676" s="22" t="str">
        <f aca="false">IF(F676="","",IF(COUNTIF($F$6:F676,F676)=1,1,0))</f>
        <v/>
      </c>
      <c r="R676" s="22" t="str">
        <f aca="false">IF(H676="","",IF(COUNTIF($H$6:H676,H676)=1,1,0))</f>
        <v/>
      </c>
    </row>
    <row r="677" customFormat="false" ht="15" hidden="false" customHeight="false" outlineLevel="0" collapsed="false">
      <c r="A677" s="19" t="str">
        <f aca="false">IF(COUNTA(B677:N677)=0,"",ROW()-5)</f>
        <v/>
      </c>
      <c r="B677" s="11"/>
      <c r="C677" s="20"/>
      <c r="D677" s="11"/>
      <c r="E677" s="20"/>
      <c r="F677" s="20"/>
      <c r="G677" s="20"/>
      <c r="H677" s="20"/>
      <c r="I677" s="11"/>
      <c r="J677" s="11"/>
      <c r="K677" s="11"/>
      <c r="L677" s="20"/>
      <c r="M677" s="20"/>
      <c r="N677" s="20"/>
      <c r="O677" s="21" t="str">
        <f aca="false">IF(COUNTA(B677:N677)=0,"",IF(COUNTA(B677,E677,F677,G677,H677)&lt;5,"Missing info",IF(I677="Yes","Replay – not counted","Counted")))</f>
        <v/>
      </c>
      <c r="P677" s="21" t="str">
        <f aca="false">IF(OR(E677="",F677="",I677="Yes"),"",IF(COUNTIFS($E$6:E677,E677,$F$6:F677,F677)&gt;1,"Same room listed above – replay?",IF(AND(K677="Yes",N677=""),"Borderline – describe it in Notes","")))</f>
        <v/>
      </c>
      <c r="Q677" s="22" t="str">
        <f aca="false">IF(F677="","",IF(COUNTIF($F$6:F677,F677)=1,1,0))</f>
        <v/>
      </c>
      <c r="R677" s="22" t="str">
        <f aca="false">IF(H677="","",IF(COUNTIF($H$6:H677,H677)=1,1,0))</f>
        <v/>
      </c>
    </row>
    <row r="678" customFormat="false" ht="15" hidden="false" customHeight="false" outlineLevel="0" collapsed="false">
      <c r="A678" s="19" t="str">
        <f aca="false">IF(COUNTA(B678:N678)=0,"",ROW()-5)</f>
        <v/>
      </c>
      <c r="B678" s="11"/>
      <c r="C678" s="20"/>
      <c r="D678" s="11"/>
      <c r="E678" s="20"/>
      <c r="F678" s="20"/>
      <c r="G678" s="20"/>
      <c r="H678" s="20"/>
      <c r="I678" s="11"/>
      <c r="J678" s="11"/>
      <c r="K678" s="11"/>
      <c r="L678" s="20"/>
      <c r="M678" s="20"/>
      <c r="N678" s="20"/>
      <c r="O678" s="21" t="str">
        <f aca="false">IF(COUNTA(B678:N678)=0,"",IF(COUNTA(B678,E678,F678,G678,H678)&lt;5,"Missing info",IF(I678="Yes","Replay – not counted","Counted")))</f>
        <v/>
      </c>
      <c r="P678" s="21" t="str">
        <f aca="false">IF(OR(E678="",F678="",I678="Yes"),"",IF(COUNTIFS($E$6:E678,E678,$F$6:F678,F678)&gt;1,"Same room listed above – replay?",IF(AND(K678="Yes",N678=""),"Borderline – describe it in Notes","")))</f>
        <v/>
      </c>
      <c r="Q678" s="22" t="str">
        <f aca="false">IF(F678="","",IF(COUNTIF($F$6:F678,F678)=1,1,0))</f>
        <v/>
      </c>
      <c r="R678" s="22" t="str">
        <f aca="false">IF(H678="","",IF(COUNTIF($H$6:H678,H678)=1,1,0))</f>
        <v/>
      </c>
    </row>
    <row r="679" customFormat="false" ht="15" hidden="false" customHeight="false" outlineLevel="0" collapsed="false">
      <c r="A679" s="19" t="str">
        <f aca="false">IF(COUNTA(B679:N679)=0,"",ROW()-5)</f>
        <v/>
      </c>
      <c r="B679" s="11"/>
      <c r="C679" s="20"/>
      <c r="D679" s="11"/>
      <c r="E679" s="20"/>
      <c r="F679" s="20"/>
      <c r="G679" s="20"/>
      <c r="H679" s="20"/>
      <c r="I679" s="11"/>
      <c r="J679" s="11"/>
      <c r="K679" s="11"/>
      <c r="L679" s="20"/>
      <c r="M679" s="20"/>
      <c r="N679" s="20"/>
      <c r="O679" s="21" t="str">
        <f aca="false">IF(COUNTA(B679:N679)=0,"",IF(COUNTA(B679,E679,F679,G679,H679)&lt;5,"Missing info",IF(I679="Yes","Replay – not counted","Counted")))</f>
        <v/>
      </c>
      <c r="P679" s="21" t="str">
        <f aca="false">IF(OR(E679="",F679="",I679="Yes"),"",IF(COUNTIFS($E$6:E679,E679,$F$6:F679,F679)&gt;1,"Same room listed above – replay?",IF(AND(K679="Yes",N679=""),"Borderline – describe it in Notes","")))</f>
        <v/>
      </c>
      <c r="Q679" s="22" t="str">
        <f aca="false">IF(F679="","",IF(COUNTIF($F$6:F679,F679)=1,1,0))</f>
        <v/>
      </c>
      <c r="R679" s="22" t="str">
        <f aca="false">IF(H679="","",IF(COUNTIF($H$6:H679,H679)=1,1,0))</f>
        <v/>
      </c>
    </row>
    <row r="680" customFormat="false" ht="15" hidden="false" customHeight="false" outlineLevel="0" collapsed="false">
      <c r="A680" s="19" t="str">
        <f aca="false">IF(COUNTA(B680:N680)=0,"",ROW()-5)</f>
        <v/>
      </c>
      <c r="B680" s="11"/>
      <c r="C680" s="20"/>
      <c r="D680" s="11"/>
      <c r="E680" s="20"/>
      <c r="F680" s="20"/>
      <c r="G680" s="20"/>
      <c r="H680" s="20"/>
      <c r="I680" s="11"/>
      <c r="J680" s="11"/>
      <c r="K680" s="11"/>
      <c r="L680" s="20"/>
      <c r="M680" s="20"/>
      <c r="N680" s="20"/>
      <c r="O680" s="21" t="str">
        <f aca="false">IF(COUNTA(B680:N680)=0,"",IF(COUNTA(B680,E680,F680,G680,H680)&lt;5,"Missing info",IF(I680="Yes","Replay – not counted","Counted")))</f>
        <v/>
      </c>
      <c r="P680" s="21" t="str">
        <f aca="false">IF(OR(E680="",F680="",I680="Yes"),"",IF(COUNTIFS($E$6:E680,E680,$F$6:F680,F680)&gt;1,"Same room listed above – replay?",IF(AND(K680="Yes",N680=""),"Borderline – describe it in Notes","")))</f>
        <v/>
      </c>
      <c r="Q680" s="22" t="str">
        <f aca="false">IF(F680="","",IF(COUNTIF($F$6:F680,F680)=1,1,0))</f>
        <v/>
      </c>
      <c r="R680" s="22" t="str">
        <f aca="false">IF(H680="","",IF(COUNTIF($H$6:H680,H680)=1,1,0))</f>
        <v/>
      </c>
    </row>
    <row r="681" customFormat="false" ht="15" hidden="false" customHeight="false" outlineLevel="0" collapsed="false">
      <c r="A681" s="19" t="str">
        <f aca="false">IF(COUNTA(B681:N681)=0,"",ROW()-5)</f>
        <v/>
      </c>
      <c r="B681" s="11"/>
      <c r="C681" s="20"/>
      <c r="D681" s="11"/>
      <c r="E681" s="20"/>
      <c r="F681" s="20"/>
      <c r="G681" s="20"/>
      <c r="H681" s="20"/>
      <c r="I681" s="11"/>
      <c r="J681" s="11"/>
      <c r="K681" s="11"/>
      <c r="L681" s="20"/>
      <c r="M681" s="20"/>
      <c r="N681" s="20"/>
      <c r="O681" s="21" t="str">
        <f aca="false">IF(COUNTA(B681:N681)=0,"",IF(COUNTA(B681,E681,F681,G681,H681)&lt;5,"Missing info",IF(I681="Yes","Replay – not counted","Counted")))</f>
        <v/>
      </c>
      <c r="P681" s="21" t="str">
        <f aca="false">IF(OR(E681="",F681="",I681="Yes"),"",IF(COUNTIFS($E$6:E681,E681,$F$6:F681,F681)&gt;1,"Same room listed above – replay?",IF(AND(K681="Yes",N681=""),"Borderline – describe it in Notes","")))</f>
        <v/>
      </c>
      <c r="Q681" s="22" t="str">
        <f aca="false">IF(F681="","",IF(COUNTIF($F$6:F681,F681)=1,1,0))</f>
        <v/>
      </c>
      <c r="R681" s="22" t="str">
        <f aca="false">IF(H681="","",IF(COUNTIF($H$6:H681,H681)=1,1,0))</f>
        <v/>
      </c>
    </row>
    <row r="682" customFormat="false" ht="15" hidden="false" customHeight="false" outlineLevel="0" collapsed="false">
      <c r="A682" s="19" t="str">
        <f aca="false">IF(COUNTA(B682:N682)=0,"",ROW()-5)</f>
        <v/>
      </c>
      <c r="B682" s="11"/>
      <c r="C682" s="20"/>
      <c r="D682" s="11"/>
      <c r="E682" s="20"/>
      <c r="F682" s="20"/>
      <c r="G682" s="20"/>
      <c r="H682" s="20"/>
      <c r="I682" s="11"/>
      <c r="J682" s="11"/>
      <c r="K682" s="11"/>
      <c r="L682" s="20"/>
      <c r="M682" s="20"/>
      <c r="N682" s="20"/>
      <c r="O682" s="21" t="str">
        <f aca="false">IF(COUNTA(B682:N682)=0,"",IF(COUNTA(B682,E682,F682,G682,H682)&lt;5,"Missing info",IF(I682="Yes","Replay – not counted","Counted")))</f>
        <v/>
      </c>
      <c r="P682" s="21" t="str">
        <f aca="false">IF(OR(E682="",F682="",I682="Yes"),"",IF(COUNTIFS($E$6:E682,E682,$F$6:F682,F682)&gt;1,"Same room listed above – replay?",IF(AND(K682="Yes",N682=""),"Borderline – describe it in Notes","")))</f>
        <v/>
      </c>
      <c r="Q682" s="22" t="str">
        <f aca="false">IF(F682="","",IF(COUNTIF($F$6:F682,F682)=1,1,0))</f>
        <v/>
      </c>
      <c r="R682" s="22" t="str">
        <f aca="false">IF(H682="","",IF(COUNTIF($H$6:H682,H682)=1,1,0))</f>
        <v/>
      </c>
    </row>
    <row r="683" customFormat="false" ht="15" hidden="false" customHeight="false" outlineLevel="0" collapsed="false">
      <c r="A683" s="19" t="str">
        <f aca="false">IF(COUNTA(B683:N683)=0,"",ROW()-5)</f>
        <v/>
      </c>
      <c r="B683" s="11"/>
      <c r="C683" s="20"/>
      <c r="D683" s="11"/>
      <c r="E683" s="20"/>
      <c r="F683" s="20"/>
      <c r="G683" s="20"/>
      <c r="H683" s="20"/>
      <c r="I683" s="11"/>
      <c r="J683" s="11"/>
      <c r="K683" s="11"/>
      <c r="L683" s="20"/>
      <c r="M683" s="20"/>
      <c r="N683" s="20"/>
      <c r="O683" s="21" t="str">
        <f aca="false">IF(COUNTA(B683:N683)=0,"",IF(COUNTA(B683,E683,F683,G683,H683)&lt;5,"Missing info",IF(I683="Yes","Replay – not counted","Counted")))</f>
        <v/>
      </c>
      <c r="P683" s="21" t="str">
        <f aca="false">IF(OR(E683="",F683="",I683="Yes"),"",IF(COUNTIFS($E$6:E683,E683,$F$6:F683,F683)&gt;1,"Same room listed above – replay?",IF(AND(K683="Yes",N683=""),"Borderline – describe it in Notes","")))</f>
        <v/>
      </c>
      <c r="Q683" s="22" t="str">
        <f aca="false">IF(F683="","",IF(COUNTIF($F$6:F683,F683)=1,1,0))</f>
        <v/>
      </c>
      <c r="R683" s="22" t="str">
        <f aca="false">IF(H683="","",IF(COUNTIF($H$6:H683,H683)=1,1,0))</f>
        <v/>
      </c>
    </row>
    <row r="684" customFormat="false" ht="15" hidden="false" customHeight="false" outlineLevel="0" collapsed="false">
      <c r="A684" s="19" t="str">
        <f aca="false">IF(COUNTA(B684:N684)=0,"",ROW()-5)</f>
        <v/>
      </c>
      <c r="B684" s="11"/>
      <c r="C684" s="20"/>
      <c r="D684" s="11"/>
      <c r="E684" s="20"/>
      <c r="F684" s="20"/>
      <c r="G684" s="20"/>
      <c r="H684" s="20"/>
      <c r="I684" s="11"/>
      <c r="J684" s="11"/>
      <c r="K684" s="11"/>
      <c r="L684" s="20"/>
      <c r="M684" s="20"/>
      <c r="N684" s="20"/>
      <c r="O684" s="21" t="str">
        <f aca="false">IF(COUNTA(B684:N684)=0,"",IF(COUNTA(B684,E684,F684,G684,H684)&lt;5,"Missing info",IF(I684="Yes","Replay – not counted","Counted")))</f>
        <v/>
      </c>
      <c r="P684" s="21" t="str">
        <f aca="false">IF(OR(E684="",F684="",I684="Yes"),"",IF(COUNTIFS($E$6:E684,E684,$F$6:F684,F684)&gt;1,"Same room listed above – replay?",IF(AND(K684="Yes",N684=""),"Borderline – describe it in Notes","")))</f>
        <v/>
      </c>
      <c r="Q684" s="22" t="str">
        <f aca="false">IF(F684="","",IF(COUNTIF($F$6:F684,F684)=1,1,0))</f>
        <v/>
      </c>
      <c r="R684" s="22" t="str">
        <f aca="false">IF(H684="","",IF(COUNTIF($H$6:H684,H684)=1,1,0))</f>
        <v/>
      </c>
    </row>
    <row r="685" customFormat="false" ht="15" hidden="false" customHeight="false" outlineLevel="0" collapsed="false">
      <c r="A685" s="19" t="str">
        <f aca="false">IF(COUNTA(B685:N685)=0,"",ROW()-5)</f>
        <v/>
      </c>
      <c r="B685" s="11"/>
      <c r="C685" s="20"/>
      <c r="D685" s="11"/>
      <c r="E685" s="20"/>
      <c r="F685" s="20"/>
      <c r="G685" s="20"/>
      <c r="H685" s="20"/>
      <c r="I685" s="11"/>
      <c r="J685" s="11"/>
      <c r="K685" s="11"/>
      <c r="L685" s="20"/>
      <c r="M685" s="20"/>
      <c r="N685" s="20"/>
      <c r="O685" s="21" t="str">
        <f aca="false">IF(COUNTA(B685:N685)=0,"",IF(COUNTA(B685,E685,F685,G685,H685)&lt;5,"Missing info",IF(I685="Yes","Replay – not counted","Counted")))</f>
        <v/>
      </c>
      <c r="P685" s="21" t="str">
        <f aca="false">IF(OR(E685="",F685="",I685="Yes"),"",IF(COUNTIFS($E$6:E685,E685,$F$6:F685,F685)&gt;1,"Same room listed above – replay?",IF(AND(K685="Yes",N685=""),"Borderline – describe it in Notes","")))</f>
        <v/>
      </c>
      <c r="Q685" s="22" t="str">
        <f aca="false">IF(F685="","",IF(COUNTIF($F$6:F685,F685)=1,1,0))</f>
        <v/>
      </c>
      <c r="R685" s="22" t="str">
        <f aca="false">IF(H685="","",IF(COUNTIF($H$6:H685,H685)=1,1,0))</f>
        <v/>
      </c>
    </row>
    <row r="686" customFormat="false" ht="15" hidden="false" customHeight="false" outlineLevel="0" collapsed="false">
      <c r="A686" s="19" t="str">
        <f aca="false">IF(COUNTA(B686:N686)=0,"",ROW()-5)</f>
        <v/>
      </c>
      <c r="B686" s="11"/>
      <c r="C686" s="20"/>
      <c r="D686" s="11"/>
      <c r="E686" s="20"/>
      <c r="F686" s="20"/>
      <c r="G686" s="20"/>
      <c r="H686" s="20"/>
      <c r="I686" s="11"/>
      <c r="J686" s="11"/>
      <c r="K686" s="11"/>
      <c r="L686" s="20"/>
      <c r="M686" s="20"/>
      <c r="N686" s="20"/>
      <c r="O686" s="21" t="str">
        <f aca="false">IF(COUNTA(B686:N686)=0,"",IF(COUNTA(B686,E686,F686,G686,H686)&lt;5,"Missing info",IF(I686="Yes","Replay – not counted","Counted")))</f>
        <v/>
      </c>
      <c r="P686" s="21" t="str">
        <f aca="false">IF(OR(E686="",F686="",I686="Yes"),"",IF(COUNTIFS($E$6:E686,E686,$F$6:F686,F686)&gt;1,"Same room listed above – replay?",IF(AND(K686="Yes",N686=""),"Borderline – describe it in Notes","")))</f>
        <v/>
      </c>
      <c r="Q686" s="22" t="str">
        <f aca="false">IF(F686="","",IF(COUNTIF($F$6:F686,F686)=1,1,0))</f>
        <v/>
      </c>
      <c r="R686" s="22" t="str">
        <f aca="false">IF(H686="","",IF(COUNTIF($H$6:H686,H686)=1,1,0))</f>
        <v/>
      </c>
    </row>
    <row r="687" customFormat="false" ht="15" hidden="false" customHeight="false" outlineLevel="0" collapsed="false">
      <c r="A687" s="19" t="str">
        <f aca="false">IF(COUNTA(B687:N687)=0,"",ROW()-5)</f>
        <v/>
      </c>
      <c r="B687" s="11"/>
      <c r="C687" s="20"/>
      <c r="D687" s="11"/>
      <c r="E687" s="20"/>
      <c r="F687" s="20"/>
      <c r="G687" s="20"/>
      <c r="H687" s="20"/>
      <c r="I687" s="11"/>
      <c r="J687" s="11"/>
      <c r="K687" s="11"/>
      <c r="L687" s="20"/>
      <c r="M687" s="20"/>
      <c r="N687" s="20"/>
      <c r="O687" s="21" t="str">
        <f aca="false">IF(COUNTA(B687:N687)=0,"",IF(COUNTA(B687,E687,F687,G687,H687)&lt;5,"Missing info",IF(I687="Yes","Replay – not counted","Counted")))</f>
        <v/>
      </c>
      <c r="P687" s="21" t="str">
        <f aca="false">IF(OR(E687="",F687="",I687="Yes"),"",IF(COUNTIFS($E$6:E687,E687,$F$6:F687,F687)&gt;1,"Same room listed above – replay?",IF(AND(K687="Yes",N687=""),"Borderline – describe it in Notes","")))</f>
        <v/>
      </c>
      <c r="Q687" s="22" t="str">
        <f aca="false">IF(F687="","",IF(COUNTIF($F$6:F687,F687)=1,1,0))</f>
        <v/>
      </c>
      <c r="R687" s="22" t="str">
        <f aca="false">IF(H687="","",IF(COUNTIF($H$6:H687,H687)=1,1,0))</f>
        <v/>
      </c>
    </row>
    <row r="688" customFormat="false" ht="15" hidden="false" customHeight="false" outlineLevel="0" collapsed="false">
      <c r="A688" s="19" t="str">
        <f aca="false">IF(COUNTA(B688:N688)=0,"",ROW()-5)</f>
        <v/>
      </c>
      <c r="B688" s="11"/>
      <c r="C688" s="20"/>
      <c r="D688" s="11"/>
      <c r="E688" s="20"/>
      <c r="F688" s="20"/>
      <c r="G688" s="20"/>
      <c r="H688" s="20"/>
      <c r="I688" s="11"/>
      <c r="J688" s="11"/>
      <c r="K688" s="11"/>
      <c r="L688" s="20"/>
      <c r="M688" s="20"/>
      <c r="N688" s="20"/>
      <c r="O688" s="21" t="str">
        <f aca="false">IF(COUNTA(B688:N688)=0,"",IF(COUNTA(B688,E688,F688,G688,H688)&lt;5,"Missing info",IF(I688="Yes","Replay – not counted","Counted")))</f>
        <v/>
      </c>
      <c r="P688" s="21" t="str">
        <f aca="false">IF(OR(E688="",F688="",I688="Yes"),"",IF(COUNTIFS($E$6:E688,E688,$F$6:F688,F688)&gt;1,"Same room listed above – replay?",IF(AND(K688="Yes",N688=""),"Borderline – describe it in Notes","")))</f>
        <v/>
      </c>
      <c r="Q688" s="22" t="str">
        <f aca="false">IF(F688="","",IF(COUNTIF($F$6:F688,F688)=1,1,0))</f>
        <v/>
      </c>
      <c r="R688" s="22" t="str">
        <f aca="false">IF(H688="","",IF(COUNTIF($H$6:H688,H688)=1,1,0))</f>
        <v/>
      </c>
    </row>
    <row r="689" customFormat="false" ht="15" hidden="false" customHeight="false" outlineLevel="0" collapsed="false">
      <c r="A689" s="19" t="str">
        <f aca="false">IF(COUNTA(B689:N689)=0,"",ROW()-5)</f>
        <v/>
      </c>
      <c r="B689" s="11"/>
      <c r="C689" s="20"/>
      <c r="D689" s="11"/>
      <c r="E689" s="20"/>
      <c r="F689" s="20"/>
      <c r="G689" s="20"/>
      <c r="H689" s="20"/>
      <c r="I689" s="11"/>
      <c r="J689" s="11"/>
      <c r="K689" s="11"/>
      <c r="L689" s="20"/>
      <c r="M689" s="20"/>
      <c r="N689" s="20"/>
      <c r="O689" s="21" t="str">
        <f aca="false">IF(COUNTA(B689:N689)=0,"",IF(COUNTA(B689,E689,F689,G689,H689)&lt;5,"Missing info",IF(I689="Yes","Replay – not counted","Counted")))</f>
        <v/>
      </c>
      <c r="P689" s="21" t="str">
        <f aca="false">IF(OR(E689="",F689="",I689="Yes"),"",IF(COUNTIFS($E$6:E689,E689,$F$6:F689,F689)&gt;1,"Same room listed above – replay?",IF(AND(K689="Yes",N689=""),"Borderline – describe it in Notes","")))</f>
        <v/>
      </c>
      <c r="Q689" s="22" t="str">
        <f aca="false">IF(F689="","",IF(COUNTIF($F$6:F689,F689)=1,1,0))</f>
        <v/>
      </c>
      <c r="R689" s="22" t="str">
        <f aca="false">IF(H689="","",IF(COUNTIF($H$6:H689,H689)=1,1,0))</f>
        <v/>
      </c>
    </row>
    <row r="690" customFormat="false" ht="15" hidden="false" customHeight="false" outlineLevel="0" collapsed="false">
      <c r="A690" s="19" t="str">
        <f aca="false">IF(COUNTA(B690:N690)=0,"",ROW()-5)</f>
        <v/>
      </c>
      <c r="B690" s="11"/>
      <c r="C690" s="20"/>
      <c r="D690" s="11"/>
      <c r="E690" s="20"/>
      <c r="F690" s="20"/>
      <c r="G690" s="20"/>
      <c r="H690" s="20"/>
      <c r="I690" s="11"/>
      <c r="J690" s="11"/>
      <c r="K690" s="11"/>
      <c r="L690" s="20"/>
      <c r="M690" s="20"/>
      <c r="N690" s="20"/>
      <c r="O690" s="21" t="str">
        <f aca="false">IF(COUNTA(B690:N690)=0,"",IF(COUNTA(B690,E690,F690,G690,H690)&lt;5,"Missing info",IF(I690="Yes","Replay – not counted","Counted")))</f>
        <v/>
      </c>
      <c r="P690" s="21" t="str">
        <f aca="false">IF(OR(E690="",F690="",I690="Yes"),"",IF(COUNTIFS($E$6:E690,E690,$F$6:F690,F690)&gt;1,"Same room listed above – replay?",IF(AND(K690="Yes",N690=""),"Borderline – describe it in Notes","")))</f>
        <v/>
      </c>
      <c r="Q690" s="22" t="str">
        <f aca="false">IF(F690="","",IF(COUNTIF($F$6:F690,F690)=1,1,0))</f>
        <v/>
      </c>
      <c r="R690" s="22" t="str">
        <f aca="false">IF(H690="","",IF(COUNTIF($H$6:H690,H690)=1,1,0))</f>
        <v/>
      </c>
    </row>
    <row r="691" customFormat="false" ht="15" hidden="false" customHeight="false" outlineLevel="0" collapsed="false">
      <c r="A691" s="19" t="str">
        <f aca="false">IF(COUNTA(B691:N691)=0,"",ROW()-5)</f>
        <v/>
      </c>
      <c r="B691" s="11"/>
      <c r="C691" s="20"/>
      <c r="D691" s="11"/>
      <c r="E691" s="20"/>
      <c r="F691" s="20"/>
      <c r="G691" s="20"/>
      <c r="H691" s="20"/>
      <c r="I691" s="11"/>
      <c r="J691" s="11"/>
      <c r="K691" s="11"/>
      <c r="L691" s="20"/>
      <c r="M691" s="20"/>
      <c r="N691" s="20"/>
      <c r="O691" s="21" t="str">
        <f aca="false">IF(COUNTA(B691:N691)=0,"",IF(COUNTA(B691,E691,F691,G691,H691)&lt;5,"Missing info",IF(I691="Yes","Replay – not counted","Counted")))</f>
        <v/>
      </c>
      <c r="P691" s="21" t="str">
        <f aca="false">IF(OR(E691="",F691="",I691="Yes"),"",IF(COUNTIFS($E$6:E691,E691,$F$6:F691,F691)&gt;1,"Same room listed above – replay?",IF(AND(K691="Yes",N691=""),"Borderline – describe it in Notes","")))</f>
        <v/>
      </c>
      <c r="Q691" s="22" t="str">
        <f aca="false">IF(F691="","",IF(COUNTIF($F$6:F691,F691)=1,1,0))</f>
        <v/>
      </c>
      <c r="R691" s="22" t="str">
        <f aca="false">IF(H691="","",IF(COUNTIF($H$6:H691,H691)=1,1,0))</f>
        <v/>
      </c>
    </row>
    <row r="692" customFormat="false" ht="15" hidden="false" customHeight="false" outlineLevel="0" collapsed="false">
      <c r="A692" s="19" t="str">
        <f aca="false">IF(COUNTA(B692:N692)=0,"",ROW()-5)</f>
        <v/>
      </c>
      <c r="B692" s="11"/>
      <c r="C692" s="20"/>
      <c r="D692" s="11"/>
      <c r="E692" s="20"/>
      <c r="F692" s="20"/>
      <c r="G692" s="20"/>
      <c r="H692" s="20"/>
      <c r="I692" s="11"/>
      <c r="J692" s="11"/>
      <c r="K692" s="11"/>
      <c r="L692" s="20"/>
      <c r="M692" s="20"/>
      <c r="N692" s="20"/>
      <c r="O692" s="21" t="str">
        <f aca="false">IF(COUNTA(B692:N692)=0,"",IF(COUNTA(B692,E692,F692,G692,H692)&lt;5,"Missing info",IF(I692="Yes","Replay – not counted","Counted")))</f>
        <v/>
      </c>
      <c r="P692" s="21" t="str">
        <f aca="false">IF(OR(E692="",F692="",I692="Yes"),"",IF(COUNTIFS($E$6:E692,E692,$F$6:F692,F692)&gt;1,"Same room listed above – replay?",IF(AND(K692="Yes",N692=""),"Borderline – describe it in Notes","")))</f>
        <v/>
      </c>
      <c r="Q692" s="22" t="str">
        <f aca="false">IF(F692="","",IF(COUNTIF($F$6:F692,F692)=1,1,0))</f>
        <v/>
      </c>
      <c r="R692" s="22" t="str">
        <f aca="false">IF(H692="","",IF(COUNTIF($H$6:H692,H692)=1,1,0))</f>
        <v/>
      </c>
    </row>
    <row r="693" customFormat="false" ht="15" hidden="false" customHeight="false" outlineLevel="0" collapsed="false">
      <c r="A693" s="19" t="str">
        <f aca="false">IF(COUNTA(B693:N693)=0,"",ROW()-5)</f>
        <v/>
      </c>
      <c r="B693" s="11"/>
      <c r="C693" s="20"/>
      <c r="D693" s="11"/>
      <c r="E693" s="20"/>
      <c r="F693" s="20"/>
      <c r="G693" s="20"/>
      <c r="H693" s="20"/>
      <c r="I693" s="11"/>
      <c r="J693" s="11"/>
      <c r="K693" s="11"/>
      <c r="L693" s="20"/>
      <c r="M693" s="20"/>
      <c r="N693" s="20"/>
      <c r="O693" s="21" t="str">
        <f aca="false">IF(COUNTA(B693:N693)=0,"",IF(COUNTA(B693,E693,F693,G693,H693)&lt;5,"Missing info",IF(I693="Yes","Replay – not counted","Counted")))</f>
        <v/>
      </c>
      <c r="P693" s="21" t="str">
        <f aca="false">IF(OR(E693="",F693="",I693="Yes"),"",IF(COUNTIFS($E$6:E693,E693,$F$6:F693,F693)&gt;1,"Same room listed above – replay?",IF(AND(K693="Yes",N693=""),"Borderline – describe it in Notes","")))</f>
        <v/>
      </c>
      <c r="Q693" s="22" t="str">
        <f aca="false">IF(F693="","",IF(COUNTIF($F$6:F693,F693)=1,1,0))</f>
        <v/>
      </c>
      <c r="R693" s="22" t="str">
        <f aca="false">IF(H693="","",IF(COUNTIF($H$6:H693,H693)=1,1,0))</f>
        <v/>
      </c>
    </row>
    <row r="694" customFormat="false" ht="15" hidden="false" customHeight="false" outlineLevel="0" collapsed="false">
      <c r="A694" s="19" t="str">
        <f aca="false">IF(COUNTA(B694:N694)=0,"",ROW()-5)</f>
        <v/>
      </c>
      <c r="B694" s="11"/>
      <c r="C694" s="20"/>
      <c r="D694" s="11"/>
      <c r="E694" s="20"/>
      <c r="F694" s="20"/>
      <c r="G694" s="20"/>
      <c r="H694" s="20"/>
      <c r="I694" s="11"/>
      <c r="J694" s="11"/>
      <c r="K694" s="11"/>
      <c r="L694" s="20"/>
      <c r="M694" s="20"/>
      <c r="N694" s="20"/>
      <c r="O694" s="21" t="str">
        <f aca="false">IF(COUNTA(B694:N694)=0,"",IF(COUNTA(B694,E694,F694,G694,H694)&lt;5,"Missing info",IF(I694="Yes","Replay – not counted","Counted")))</f>
        <v/>
      </c>
      <c r="P694" s="21" t="str">
        <f aca="false">IF(OR(E694="",F694="",I694="Yes"),"",IF(COUNTIFS($E$6:E694,E694,$F$6:F694,F694)&gt;1,"Same room listed above – replay?",IF(AND(K694="Yes",N694=""),"Borderline – describe it in Notes","")))</f>
        <v/>
      </c>
      <c r="Q694" s="22" t="str">
        <f aca="false">IF(F694="","",IF(COUNTIF($F$6:F694,F694)=1,1,0))</f>
        <v/>
      </c>
      <c r="R694" s="22" t="str">
        <f aca="false">IF(H694="","",IF(COUNTIF($H$6:H694,H694)=1,1,0))</f>
        <v/>
      </c>
    </row>
    <row r="695" customFormat="false" ht="15" hidden="false" customHeight="false" outlineLevel="0" collapsed="false">
      <c r="A695" s="19" t="str">
        <f aca="false">IF(COUNTA(B695:N695)=0,"",ROW()-5)</f>
        <v/>
      </c>
      <c r="B695" s="11"/>
      <c r="C695" s="20"/>
      <c r="D695" s="11"/>
      <c r="E695" s="20"/>
      <c r="F695" s="20"/>
      <c r="G695" s="20"/>
      <c r="H695" s="20"/>
      <c r="I695" s="11"/>
      <c r="J695" s="11"/>
      <c r="K695" s="11"/>
      <c r="L695" s="20"/>
      <c r="M695" s="20"/>
      <c r="N695" s="20"/>
      <c r="O695" s="21" t="str">
        <f aca="false">IF(COUNTA(B695:N695)=0,"",IF(COUNTA(B695,E695,F695,G695,H695)&lt;5,"Missing info",IF(I695="Yes","Replay – not counted","Counted")))</f>
        <v/>
      </c>
      <c r="P695" s="21" t="str">
        <f aca="false">IF(OR(E695="",F695="",I695="Yes"),"",IF(COUNTIFS($E$6:E695,E695,$F$6:F695,F695)&gt;1,"Same room listed above – replay?",IF(AND(K695="Yes",N695=""),"Borderline – describe it in Notes","")))</f>
        <v/>
      </c>
      <c r="Q695" s="22" t="str">
        <f aca="false">IF(F695="","",IF(COUNTIF($F$6:F695,F695)=1,1,0))</f>
        <v/>
      </c>
      <c r="R695" s="22" t="str">
        <f aca="false">IF(H695="","",IF(COUNTIF($H$6:H695,H695)=1,1,0))</f>
        <v/>
      </c>
    </row>
    <row r="696" customFormat="false" ht="15" hidden="false" customHeight="false" outlineLevel="0" collapsed="false">
      <c r="A696" s="19" t="str">
        <f aca="false">IF(COUNTA(B696:N696)=0,"",ROW()-5)</f>
        <v/>
      </c>
      <c r="B696" s="11"/>
      <c r="C696" s="20"/>
      <c r="D696" s="11"/>
      <c r="E696" s="20"/>
      <c r="F696" s="20"/>
      <c r="G696" s="20"/>
      <c r="H696" s="20"/>
      <c r="I696" s="11"/>
      <c r="J696" s="11"/>
      <c r="K696" s="11"/>
      <c r="L696" s="20"/>
      <c r="M696" s="20"/>
      <c r="N696" s="20"/>
      <c r="O696" s="21" t="str">
        <f aca="false">IF(COUNTA(B696:N696)=0,"",IF(COUNTA(B696,E696,F696,G696,H696)&lt;5,"Missing info",IF(I696="Yes","Replay – not counted","Counted")))</f>
        <v/>
      </c>
      <c r="P696" s="21" t="str">
        <f aca="false">IF(OR(E696="",F696="",I696="Yes"),"",IF(COUNTIFS($E$6:E696,E696,$F$6:F696,F696)&gt;1,"Same room listed above – replay?",IF(AND(K696="Yes",N696=""),"Borderline – describe it in Notes","")))</f>
        <v/>
      </c>
      <c r="Q696" s="22" t="str">
        <f aca="false">IF(F696="","",IF(COUNTIF($F$6:F696,F696)=1,1,0))</f>
        <v/>
      </c>
      <c r="R696" s="22" t="str">
        <f aca="false">IF(H696="","",IF(COUNTIF($H$6:H696,H696)=1,1,0))</f>
        <v/>
      </c>
    </row>
    <row r="697" customFormat="false" ht="15" hidden="false" customHeight="false" outlineLevel="0" collapsed="false">
      <c r="A697" s="19" t="str">
        <f aca="false">IF(COUNTA(B697:N697)=0,"",ROW()-5)</f>
        <v/>
      </c>
      <c r="B697" s="11"/>
      <c r="C697" s="20"/>
      <c r="D697" s="11"/>
      <c r="E697" s="20"/>
      <c r="F697" s="20"/>
      <c r="G697" s="20"/>
      <c r="H697" s="20"/>
      <c r="I697" s="11"/>
      <c r="J697" s="11"/>
      <c r="K697" s="11"/>
      <c r="L697" s="20"/>
      <c r="M697" s="20"/>
      <c r="N697" s="20"/>
      <c r="O697" s="21" t="str">
        <f aca="false">IF(COUNTA(B697:N697)=0,"",IF(COUNTA(B697,E697,F697,G697,H697)&lt;5,"Missing info",IF(I697="Yes","Replay – not counted","Counted")))</f>
        <v/>
      </c>
      <c r="P697" s="21" t="str">
        <f aca="false">IF(OR(E697="",F697="",I697="Yes"),"",IF(COUNTIFS($E$6:E697,E697,$F$6:F697,F697)&gt;1,"Same room listed above – replay?",IF(AND(K697="Yes",N697=""),"Borderline – describe it in Notes","")))</f>
        <v/>
      </c>
      <c r="Q697" s="22" t="str">
        <f aca="false">IF(F697="","",IF(COUNTIF($F$6:F697,F697)=1,1,0))</f>
        <v/>
      </c>
      <c r="R697" s="22" t="str">
        <f aca="false">IF(H697="","",IF(COUNTIF($H$6:H697,H697)=1,1,0))</f>
        <v/>
      </c>
    </row>
    <row r="698" customFormat="false" ht="15" hidden="false" customHeight="false" outlineLevel="0" collapsed="false">
      <c r="A698" s="19" t="str">
        <f aca="false">IF(COUNTA(B698:N698)=0,"",ROW()-5)</f>
        <v/>
      </c>
      <c r="B698" s="11"/>
      <c r="C698" s="20"/>
      <c r="D698" s="11"/>
      <c r="E698" s="20"/>
      <c r="F698" s="20"/>
      <c r="G698" s="20"/>
      <c r="H698" s="20"/>
      <c r="I698" s="11"/>
      <c r="J698" s="11"/>
      <c r="K698" s="11"/>
      <c r="L698" s="20"/>
      <c r="M698" s="20"/>
      <c r="N698" s="20"/>
      <c r="O698" s="21" t="str">
        <f aca="false">IF(COUNTA(B698:N698)=0,"",IF(COUNTA(B698,E698,F698,G698,H698)&lt;5,"Missing info",IF(I698="Yes","Replay – not counted","Counted")))</f>
        <v/>
      </c>
      <c r="P698" s="21" t="str">
        <f aca="false">IF(OR(E698="",F698="",I698="Yes"),"",IF(COUNTIFS($E$6:E698,E698,$F$6:F698,F698)&gt;1,"Same room listed above – replay?",IF(AND(K698="Yes",N698=""),"Borderline – describe it in Notes","")))</f>
        <v/>
      </c>
      <c r="Q698" s="22" t="str">
        <f aca="false">IF(F698="","",IF(COUNTIF($F$6:F698,F698)=1,1,0))</f>
        <v/>
      </c>
      <c r="R698" s="22" t="str">
        <f aca="false">IF(H698="","",IF(COUNTIF($H$6:H698,H698)=1,1,0))</f>
        <v/>
      </c>
    </row>
    <row r="699" customFormat="false" ht="15" hidden="false" customHeight="false" outlineLevel="0" collapsed="false">
      <c r="A699" s="19" t="str">
        <f aca="false">IF(COUNTA(B699:N699)=0,"",ROW()-5)</f>
        <v/>
      </c>
      <c r="B699" s="11"/>
      <c r="C699" s="20"/>
      <c r="D699" s="11"/>
      <c r="E699" s="20"/>
      <c r="F699" s="20"/>
      <c r="G699" s="20"/>
      <c r="H699" s="20"/>
      <c r="I699" s="11"/>
      <c r="J699" s="11"/>
      <c r="K699" s="11"/>
      <c r="L699" s="20"/>
      <c r="M699" s="20"/>
      <c r="N699" s="20"/>
      <c r="O699" s="21" t="str">
        <f aca="false">IF(COUNTA(B699:N699)=0,"",IF(COUNTA(B699,E699,F699,G699,H699)&lt;5,"Missing info",IF(I699="Yes","Replay – not counted","Counted")))</f>
        <v/>
      </c>
      <c r="P699" s="21" t="str">
        <f aca="false">IF(OR(E699="",F699="",I699="Yes"),"",IF(COUNTIFS($E$6:E699,E699,$F$6:F699,F699)&gt;1,"Same room listed above – replay?",IF(AND(K699="Yes",N699=""),"Borderline – describe it in Notes","")))</f>
        <v/>
      </c>
      <c r="Q699" s="22" t="str">
        <f aca="false">IF(F699="","",IF(COUNTIF($F$6:F699,F699)=1,1,0))</f>
        <v/>
      </c>
      <c r="R699" s="22" t="str">
        <f aca="false">IF(H699="","",IF(COUNTIF($H$6:H699,H699)=1,1,0))</f>
        <v/>
      </c>
    </row>
    <row r="700" customFormat="false" ht="15" hidden="false" customHeight="false" outlineLevel="0" collapsed="false">
      <c r="A700" s="19" t="str">
        <f aca="false">IF(COUNTA(B700:N700)=0,"",ROW()-5)</f>
        <v/>
      </c>
      <c r="B700" s="11"/>
      <c r="C700" s="20"/>
      <c r="D700" s="11"/>
      <c r="E700" s="20"/>
      <c r="F700" s="20"/>
      <c r="G700" s="20"/>
      <c r="H700" s="20"/>
      <c r="I700" s="11"/>
      <c r="J700" s="11"/>
      <c r="K700" s="11"/>
      <c r="L700" s="20"/>
      <c r="M700" s="20"/>
      <c r="N700" s="20"/>
      <c r="O700" s="21" t="str">
        <f aca="false">IF(COUNTA(B700:N700)=0,"",IF(COUNTA(B700,E700,F700,G700,H700)&lt;5,"Missing info",IF(I700="Yes","Replay – not counted","Counted")))</f>
        <v/>
      </c>
      <c r="P700" s="21" t="str">
        <f aca="false">IF(OR(E700="",F700="",I700="Yes"),"",IF(COUNTIFS($E$6:E700,E700,$F$6:F700,F700)&gt;1,"Same room listed above – replay?",IF(AND(K700="Yes",N700=""),"Borderline – describe it in Notes","")))</f>
        <v/>
      </c>
      <c r="Q700" s="22" t="str">
        <f aca="false">IF(F700="","",IF(COUNTIF($F$6:F700,F700)=1,1,0))</f>
        <v/>
      </c>
      <c r="R700" s="22" t="str">
        <f aca="false">IF(H700="","",IF(COUNTIF($H$6:H700,H700)=1,1,0))</f>
        <v/>
      </c>
    </row>
    <row r="701" customFormat="false" ht="15" hidden="false" customHeight="false" outlineLevel="0" collapsed="false">
      <c r="A701" s="19" t="str">
        <f aca="false">IF(COUNTA(B701:N701)=0,"",ROW()-5)</f>
        <v/>
      </c>
      <c r="B701" s="11"/>
      <c r="C701" s="20"/>
      <c r="D701" s="11"/>
      <c r="E701" s="20"/>
      <c r="F701" s="20"/>
      <c r="G701" s="20"/>
      <c r="H701" s="20"/>
      <c r="I701" s="11"/>
      <c r="J701" s="11"/>
      <c r="K701" s="11"/>
      <c r="L701" s="20"/>
      <c r="M701" s="20"/>
      <c r="N701" s="20"/>
      <c r="O701" s="21" t="str">
        <f aca="false">IF(COUNTA(B701:N701)=0,"",IF(COUNTA(B701,E701,F701,G701,H701)&lt;5,"Missing info",IF(I701="Yes","Replay – not counted","Counted")))</f>
        <v/>
      </c>
      <c r="P701" s="21" t="str">
        <f aca="false">IF(OR(E701="",F701="",I701="Yes"),"",IF(COUNTIFS($E$6:E701,E701,$F$6:F701,F701)&gt;1,"Same room listed above – replay?",IF(AND(K701="Yes",N701=""),"Borderline – describe it in Notes","")))</f>
        <v/>
      </c>
      <c r="Q701" s="22" t="str">
        <f aca="false">IF(F701="","",IF(COUNTIF($F$6:F701,F701)=1,1,0))</f>
        <v/>
      </c>
      <c r="R701" s="22" t="str">
        <f aca="false">IF(H701="","",IF(COUNTIF($H$6:H701,H701)=1,1,0))</f>
        <v/>
      </c>
    </row>
    <row r="702" customFormat="false" ht="15" hidden="false" customHeight="false" outlineLevel="0" collapsed="false">
      <c r="A702" s="19" t="str">
        <f aca="false">IF(COUNTA(B702:N702)=0,"",ROW()-5)</f>
        <v/>
      </c>
      <c r="B702" s="11"/>
      <c r="C702" s="20"/>
      <c r="D702" s="11"/>
      <c r="E702" s="20"/>
      <c r="F702" s="20"/>
      <c r="G702" s="20"/>
      <c r="H702" s="20"/>
      <c r="I702" s="11"/>
      <c r="J702" s="11"/>
      <c r="K702" s="11"/>
      <c r="L702" s="20"/>
      <c r="M702" s="20"/>
      <c r="N702" s="20"/>
      <c r="O702" s="21" t="str">
        <f aca="false">IF(COUNTA(B702:N702)=0,"",IF(COUNTA(B702,E702,F702,G702,H702)&lt;5,"Missing info",IF(I702="Yes","Replay – not counted","Counted")))</f>
        <v/>
      </c>
      <c r="P702" s="21" t="str">
        <f aca="false">IF(OR(E702="",F702="",I702="Yes"),"",IF(COUNTIFS($E$6:E702,E702,$F$6:F702,F702)&gt;1,"Same room listed above – replay?",IF(AND(K702="Yes",N702=""),"Borderline – describe it in Notes","")))</f>
        <v/>
      </c>
      <c r="Q702" s="22" t="str">
        <f aca="false">IF(F702="","",IF(COUNTIF($F$6:F702,F702)=1,1,0))</f>
        <v/>
      </c>
      <c r="R702" s="22" t="str">
        <f aca="false">IF(H702="","",IF(COUNTIF($H$6:H702,H702)=1,1,0))</f>
        <v/>
      </c>
    </row>
    <row r="703" customFormat="false" ht="15" hidden="false" customHeight="false" outlineLevel="0" collapsed="false">
      <c r="A703" s="19" t="str">
        <f aca="false">IF(COUNTA(B703:N703)=0,"",ROW()-5)</f>
        <v/>
      </c>
      <c r="B703" s="11"/>
      <c r="C703" s="20"/>
      <c r="D703" s="11"/>
      <c r="E703" s="20"/>
      <c r="F703" s="20"/>
      <c r="G703" s="20"/>
      <c r="H703" s="20"/>
      <c r="I703" s="11"/>
      <c r="J703" s="11"/>
      <c r="K703" s="11"/>
      <c r="L703" s="20"/>
      <c r="M703" s="20"/>
      <c r="N703" s="20"/>
      <c r="O703" s="21" t="str">
        <f aca="false">IF(COUNTA(B703:N703)=0,"",IF(COUNTA(B703,E703,F703,G703,H703)&lt;5,"Missing info",IF(I703="Yes","Replay – not counted","Counted")))</f>
        <v/>
      </c>
      <c r="P703" s="21" t="str">
        <f aca="false">IF(OR(E703="",F703="",I703="Yes"),"",IF(COUNTIFS($E$6:E703,E703,$F$6:F703,F703)&gt;1,"Same room listed above – replay?",IF(AND(K703="Yes",N703=""),"Borderline – describe it in Notes","")))</f>
        <v/>
      </c>
      <c r="Q703" s="22" t="str">
        <f aca="false">IF(F703="","",IF(COUNTIF($F$6:F703,F703)=1,1,0))</f>
        <v/>
      </c>
      <c r="R703" s="22" t="str">
        <f aca="false">IF(H703="","",IF(COUNTIF($H$6:H703,H703)=1,1,0))</f>
        <v/>
      </c>
    </row>
    <row r="704" customFormat="false" ht="15" hidden="false" customHeight="false" outlineLevel="0" collapsed="false">
      <c r="A704" s="19" t="str">
        <f aca="false">IF(COUNTA(B704:N704)=0,"",ROW()-5)</f>
        <v/>
      </c>
      <c r="B704" s="11"/>
      <c r="C704" s="20"/>
      <c r="D704" s="11"/>
      <c r="E704" s="20"/>
      <c r="F704" s="20"/>
      <c r="G704" s="20"/>
      <c r="H704" s="20"/>
      <c r="I704" s="11"/>
      <c r="J704" s="11"/>
      <c r="K704" s="11"/>
      <c r="L704" s="20"/>
      <c r="M704" s="20"/>
      <c r="N704" s="20"/>
      <c r="O704" s="21" t="str">
        <f aca="false">IF(COUNTA(B704:N704)=0,"",IF(COUNTA(B704,E704,F704,G704,H704)&lt;5,"Missing info",IF(I704="Yes","Replay – not counted","Counted")))</f>
        <v/>
      </c>
      <c r="P704" s="21" t="str">
        <f aca="false">IF(OR(E704="",F704="",I704="Yes"),"",IF(COUNTIFS($E$6:E704,E704,$F$6:F704,F704)&gt;1,"Same room listed above – replay?",IF(AND(K704="Yes",N704=""),"Borderline – describe it in Notes","")))</f>
        <v/>
      </c>
      <c r="Q704" s="22" t="str">
        <f aca="false">IF(F704="","",IF(COUNTIF($F$6:F704,F704)=1,1,0))</f>
        <v/>
      </c>
      <c r="R704" s="22" t="str">
        <f aca="false">IF(H704="","",IF(COUNTIF($H$6:H704,H704)=1,1,0))</f>
        <v/>
      </c>
    </row>
    <row r="705" customFormat="false" ht="15" hidden="false" customHeight="false" outlineLevel="0" collapsed="false">
      <c r="A705" s="19" t="str">
        <f aca="false">IF(COUNTA(B705:N705)=0,"",ROW()-5)</f>
        <v/>
      </c>
      <c r="B705" s="11"/>
      <c r="C705" s="20"/>
      <c r="D705" s="11"/>
      <c r="E705" s="20"/>
      <c r="F705" s="20"/>
      <c r="G705" s="20"/>
      <c r="H705" s="20"/>
      <c r="I705" s="11"/>
      <c r="J705" s="11"/>
      <c r="K705" s="11"/>
      <c r="L705" s="20"/>
      <c r="M705" s="20"/>
      <c r="N705" s="20"/>
      <c r="O705" s="21" t="str">
        <f aca="false">IF(COUNTA(B705:N705)=0,"",IF(COUNTA(B705,E705,F705,G705,H705)&lt;5,"Missing info",IF(I705="Yes","Replay – not counted","Counted")))</f>
        <v/>
      </c>
      <c r="P705" s="21" t="str">
        <f aca="false">IF(OR(E705="",F705="",I705="Yes"),"",IF(COUNTIFS($E$6:E705,E705,$F$6:F705,F705)&gt;1,"Same room listed above – replay?",IF(AND(K705="Yes",N705=""),"Borderline – describe it in Notes","")))</f>
        <v/>
      </c>
      <c r="Q705" s="22" t="str">
        <f aca="false">IF(F705="","",IF(COUNTIF($F$6:F705,F705)=1,1,0))</f>
        <v/>
      </c>
      <c r="R705" s="22" t="str">
        <f aca="false">IF(H705="","",IF(COUNTIF($H$6:H705,H705)=1,1,0))</f>
        <v/>
      </c>
    </row>
    <row r="706" customFormat="false" ht="15" hidden="false" customHeight="false" outlineLevel="0" collapsed="false">
      <c r="A706" s="19" t="str">
        <f aca="false">IF(COUNTA(B706:N706)=0,"",ROW()-5)</f>
        <v/>
      </c>
      <c r="B706" s="11"/>
      <c r="C706" s="20"/>
      <c r="D706" s="11"/>
      <c r="E706" s="20"/>
      <c r="F706" s="20"/>
      <c r="G706" s="20"/>
      <c r="H706" s="20"/>
      <c r="I706" s="11"/>
      <c r="J706" s="11"/>
      <c r="K706" s="11"/>
      <c r="L706" s="20"/>
      <c r="M706" s="20"/>
      <c r="N706" s="20"/>
      <c r="O706" s="21" t="str">
        <f aca="false">IF(COUNTA(B706:N706)=0,"",IF(COUNTA(B706,E706,F706,G706,H706)&lt;5,"Missing info",IF(I706="Yes","Replay – not counted","Counted")))</f>
        <v/>
      </c>
      <c r="P706" s="21" t="str">
        <f aca="false">IF(OR(E706="",F706="",I706="Yes"),"",IF(COUNTIFS($E$6:E706,E706,$F$6:F706,F706)&gt;1,"Same room listed above – replay?",IF(AND(K706="Yes",N706=""),"Borderline – describe it in Notes","")))</f>
        <v/>
      </c>
      <c r="Q706" s="22" t="str">
        <f aca="false">IF(F706="","",IF(COUNTIF($F$6:F706,F706)=1,1,0))</f>
        <v/>
      </c>
      <c r="R706" s="22" t="str">
        <f aca="false">IF(H706="","",IF(COUNTIF($H$6:H706,H706)=1,1,0))</f>
        <v/>
      </c>
    </row>
    <row r="707" customFormat="false" ht="15" hidden="false" customHeight="false" outlineLevel="0" collapsed="false">
      <c r="A707" s="19" t="str">
        <f aca="false">IF(COUNTA(B707:N707)=0,"",ROW()-5)</f>
        <v/>
      </c>
      <c r="B707" s="11"/>
      <c r="C707" s="20"/>
      <c r="D707" s="11"/>
      <c r="E707" s="20"/>
      <c r="F707" s="20"/>
      <c r="G707" s="20"/>
      <c r="H707" s="20"/>
      <c r="I707" s="11"/>
      <c r="J707" s="11"/>
      <c r="K707" s="11"/>
      <c r="L707" s="20"/>
      <c r="M707" s="20"/>
      <c r="N707" s="20"/>
      <c r="O707" s="21" t="str">
        <f aca="false">IF(COUNTA(B707:N707)=0,"",IF(COUNTA(B707,E707,F707,G707,H707)&lt;5,"Missing info",IF(I707="Yes","Replay – not counted","Counted")))</f>
        <v/>
      </c>
      <c r="P707" s="21" t="str">
        <f aca="false">IF(OR(E707="",F707="",I707="Yes"),"",IF(COUNTIFS($E$6:E707,E707,$F$6:F707,F707)&gt;1,"Same room listed above – replay?",IF(AND(K707="Yes",N707=""),"Borderline – describe it in Notes","")))</f>
        <v/>
      </c>
      <c r="Q707" s="22" t="str">
        <f aca="false">IF(F707="","",IF(COUNTIF($F$6:F707,F707)=1,1,0))</f>
        <v/>
      </c>
      <c r="R707" s="22" t="str">
        <f aca="false">IF(H707="","",IF(COUNTIF($H$6:H707,H707)=1,1,0))</f>
        <v/>
      </c>
    </row>
    <row r="708" customFormat="false" ht="15" hidden="false" customHeight="false" outlineLevel="0" collapsed="false">
      <c r="A708" s="19" t="str">
        <f aca="false">IF(COUNTA(B708:N708)=0,"",ROW()-5)</f>
        <v/>
      </c>
      <c r="B708" s="11"/>
      <c r="C708" s="20"/>
      <c r="D708" s="11"/>
      <c r="E708" s="20"/>
      <c r="F708" s="20"/>
      <c r="G708" s="20"/>
      <c r="H708" s="20"/>
      <c r="I708" s="11"/>
      <c r="J708" s="11"/>
      <c r="K708" s="11"/>
      <c r="L708" s="20"/>
      <c r="M708" s="20"/>
      <c r="N708" s="20"/>
      <c r="O708" s="21" t="str">
        <f aca="false">IF(COUNTA(B708:N708)=0,"",IF(COUNTA(B708,E708,F708,G708,H708)&lt;5,"Missing info",IF(I708="Yes","Replay – not counted","Counted")))</f>
        <v/>
      </c>
      <c r="P708" s="21" t="str">
        <f aca="false">IF(OR(E708="",F708="",I708="Yes"),"",IF(COUNTIFS($E$6:E708,E708,$F$6:F708,F708)&gt;1,"Same room listed above – replay?",IF(AND(K708="Yes",N708=""),"Borderline – describe it in Notes","")))</f>
        <v/>
      </c>
      <c r="Q708" s="22" t="str">
        <f aca="false">IF(F708="","",IF(COUNTIF($F$6:F708,F708)=1,1,0))</f>
        <v/>
      </c>
      <c r="R708" s="22" t="str">
        <f aca="false">IF(H708="","",IF(COUNTIF($H$6:H708,H708)=1,1,0))</f>
        <v/>
      </c>
    </row>
    <row r="709" customFormat="false" ht="15" hidden="false" customHeight="false" outlineLevel="0" collapsed="false">
      <c r="A709" s="19" t="str">
        <f aca="false">IF(COUNTA(B709:N709)=0,"",ROW()-5)</f>
        <v/>
      </c>
      <c r="B709" s="11"/>
      <c r="C709" s="20"/>
      <c r="D709" s="11"/>
      <c r="E709" s="20"/>
      <c r="F709" s="20"/>
      <c r="G709" s="20"/>
      <c r="H709" s="20"/>
      <c r="I709" s="11"/>
      <c r="J709" s="11"/>
      <c r="K709" s="11"/>
      <c r="L709" s="20"/>
      <c r="M709" s="20"/>
      <c r="N709" s="20"/>
      <c r="O709" s="21" t="str">
        <f aca="false">IF(COUNTA(B709:N709)=0,"",IF(COUNTA(B709,E709,F709,G709,H709)&lt;5,"Missing info",IF(I709="Yes","Replay – not counted","Counted")))</f>
        <v/>
      </c>
      <c r="P709" s="21" t="str">
        <f aca="false">IF(OR(E709="",F709="",I709="Yes"),"",IF(COUNTIFS($E$6:E709,E709,$F$6:F709,F709)&gt;1,"Same room listed above – replay?",IF(AND(K709="Yes",N709=""),"Borderline – describe it in Notes","")))</f>
        <v/>
      </c>
      <c r="Q709" s="22" t="str">
        <f aca="false">IF(F709="","",IF(COUNTIF($F$6:F709,F709)=1,1,0))</f>
        <v/>
      </c>
      <c r="R709" s="22" t="str">
        <f aca="false">IF(H709="","",IF(COUNTIF($H$6:H709,H709)=1,1,0))</f>
        <v/>
      </c>
    </row>
    <row r="710" customFormat="false" ht="15" hidden="false" customHeight="false" outlineLevel="0" collapsed="false">
      <c r="A710" s="19" t="str">
        <f aca="false">IF(COUNTA(B710:N710)=0,"",ROW()-5)</f>
        <v/>
      </c>
      <c r="B710" s="11"/>
      <c r="C710" s="20"/>
      <c r="D710" s="11"/>
      <c r="E710" s="20"/>
      <c r="F710" s="20"/>
      <c r="G710" s="20"/>
      <c r="H710" s="20"/>
      <c r="I710" s="11"/>
      <c r="J710" s="11"/>
      <c r="K710" s="11"/>
      <c r="L710" s="20"/>
      <c r="M710" s="20"/>
      <c r="N710" s="20"/>
      <c r="O710" s="21" t="str">
        <f aca="false">IF(COUNTA(B710:N710)=0,"",IF(COUNTA(B710,E710,F710,G710,H710)&lt;5,"Missing info",IF(I710="Yes","Replay – not counted","Counted")))</f>
        <v/>
      </c>
      <c r="P710" s="21" t="str">
        <f aca="false">IF(OR(E710="",F710="",I710="Yes"),"",IF(COUNTIFS($E$6:E710,E710,$F$6:F710,F710)&gt;1,"Same room listed above – replay?",IF(AND(K710="Yes",N710=""),"Borderline – describe it in Notes","")))</f>
        <v/>
      </c>
      <c r="Q710" s="22" t="str">
        <f aca="false">IF(F710="","",IF(COUNTIF($F$6:F710,F710)=1,1,0))</f>
        <v/>
      </c>
      <c r="R710" s="22" t="str">
        <f aca="false">IF(H710="","",IF(COUNTIF($H$6:H710,H710)=1,1,0))</f>
        <v/>
      </c>
    </row>
    <row r="711" customFormat="false" ht="15" hidden="false" customHeight="false" outlineLevel="0" collapsed="false">
      <c r="A711" s="19" t="str">
        <f aca="false">IF(COUNTA(B711:N711)=0,"",ROW()-5)</f>
        <v/>
      </c>
      <c r="B711" s="11"/>
      <c r="C711" s="20"/>
      <c r="D711" s="11"/>
      <c r="E711" s="20"/>
      <c r="F711" s="20"/>
      <c r="G711" s="20"/>
      <c r="H711" s="20"/>
      <c r="I711" s="11"/>
      <c r="J711" s="11"/>
      <c r="K711" s="11"/>
      <c r="L711" s="20"/>
      <c r="M711" s="20"/>
      <c r="N711" s="20"/>
      <c r="O711" s="21" t="str">
        <f aca="false">IF(COUNTA(B711:N711)=0,"",IF(COUNTA(B711,E711,F711,G711,H711)&lt;5,"Missing info",IF(I711="Yes","Replay – not counted","Counted")))</f>
        <v/>
      </c>
      <c r="P711" s="21" t="str">
        <f aca="false">IF(OR(E711="",F711="",I711="Yes"),"",IF(COUNTIFS($E$6:E711,E711,$F$6:F711,F711)&gt;1,"Same room listed above – replay?",IF(AND(K711="Yes",N711=""),"Borderline – describe it in Notes","")))</f>
        <v/>
      </c>
      <c r="Q711" s="22" t="str">
        <f aca="false">IF(F711="","",IF(COUNTIF($F$6:F711,F711)=1,1,0))</f>
        <v/>
      </c>
      <c r="R711" s="22" t="str">
        <f aca="false">IF(H711="","",IF(COUNTIF($H$6:H711,H711)=1,1,0))</f>
        <v/>
      </c>
    </row>
    <row r="712" customFormat="false" ht="15" hidden="false" customHeight="false" outlineLevel="0" collapsed="false">
      <c r="A712" s="19" t="str">
        <f aca="false">IF(COUNTA(B712:N712)=0,"",ROW()-5)</f>
        <v/>
      </c>
      <c r="B712" s="11"/>
      <c r="C712" s="20"/>
      <c r="D712" s="11"/>
      <c r="E712" s="20"/>
      <c r="F712" s="20"/>
      <c r="G712" s="20"/>
      <c r="H712" s="20"/>
      <c r="I712" s="11"/>
      <c r="J712" s="11"/>
      <c r="K712" s="11"/>
      <c r="L712" s="20"/>
      <c r="M712" s="20"/>
      <c r="N712" s="20"/>
      <c r="O712" s="21" t="str">
        <f aca="false">IF(COUNTA(B712:N712)=0,"",IF(COUNTA(B712,E712,F712,G712,H712)&lt;5,"Missing info",IF(I712="Yes","Replay – not counted","Counted")))</f>
        <v/>
      </c>
      <c r="P712" s="21" t="str">
        <f aca="false">IF(OR(E712="",F712="",I712="Yes"),"",IF(COUNTIFS($E$6:E712,E712,$F$6:F712,F712)&gt;1,"Same room listed above – replay?",IF(AND(K712="Yes",N712=""),"Borderline – describe it in Notes","")))</f>
        <v/>
      </c>
      <c r="Q712" s="22" t="str">
        <f aca="false">IF(F712="","",IF(COUNTIF($F$6:F712,F712)=1,1,0))</f>
        <v/>
      </c>
      <c r="R712" s="22" t="str">
        <f aca="false">IF(H712="","",IF(COUNTIF($H$6:H712,H712)=1,1,0))</f>
        <v/>
      </c>
    </row>
    <row r="713" customFormat="false" ht="15" hidden="false" customHeight="false" outlineLevel="0" collapsed="false">
      <c r="A713" s="19" t="str">
        <f aca="false">IF(COUNTA(B713:N713)=0,"",ROW()-5)</f>
        <v/>
      </c>
      <c r="B713" s="11"/>
      <c r="C713" s="20"/>
      <c r="D713" s="11"/>
      <c r="E713" s="20"/>
      <c r="F713" s="20"/>
      <c r="G713" s="20"/>
      <c r="H713" s="20"/>
      <c r="I713" s="11"/>
      <c r="J713" s="11"/>
      <c r="K713" s="11"/>
      <c r="L713" s="20"/>
      <c r="M713" s="20"/>
      <c r="N713" s="20"/>
      <c r="O713" s="21" t="str">
        <f aca="false">IF(COUNTA(B713:N713)=0,"",IF(COUNTA(B713,E713,F713,G713,H713)&lt;5,"Missing info",IF(I713="Yes","Replay – not counted","Counted")))</f>
        <v/>
      </c>
      <c r="P713" s="21" t="str">
        <f aca="false">IF(OR(E713="",F713="",I713="Yes"),"",IF(COUNTIFS($E$6:E713,E713,$F$6:F713,F713)&gt;1,"Same room listed above – replay?",IF(AND(K713="Yes",N713=""),"Borderline – describe it in Notes","")))</f>
        <v/>
      </c>
      <c r="Q713" s="22" t="str">
        <f aca="false">IF(F713="","",IF(COUNTIF($F$6:F713,F713)=1,1,0))</f>
        <v/>
      </c>
      <c r="R713" s="22" t="str">
        <f aca="false">IF(H713="","",IF(COUNTIF($H$6:H713,H713)=1,1,0))</f>
        <v/>
      </c>
    </row>
    <row r="714" customFormat="false" ht="15" hidden="false" customHeight="false" outlineLevel="0" collapsed="false">
      <c r="A714" s="19" t="str">
        <f aca="false">IF(COUNTA(B714:N714)=0,"",ROW()-5)</f>
        <v/>
      </c>
      <c r="B714" s="11"/>
      <c r="C714" s="20"/>
      <c r="D714" s="11"/>
      <c r="E714" s="20"/>
      <c r="F714" s="20"/>
      <c r="G714" s="20"/>
      <c r="H714" s="20"/>
      <c r="I714" s="11"/>
      <c r="J714" s="11"/>
      <c r="K714" s="11"/>
      <c r="L714" s="20"/>
      <c r="M714" s="20"/>
      <c r="N714" s="20"/>
      <c r="O714" s="21" t="str">
        <f aca="false">IF(COUNTA(B714:N714)=0,"",IF(COUNTA(B714,E714,F714,G714,H714)&lt;5,"Missing info",IF(I714="Yes","Replay – not counted","Counted")))</f>
        <v/>
      </c>
      <c r="P714" s="21" t="str">
        <f aca="false">IF(OR(E714="",F714="",I714="Yes"),"",IF(COUNTIFS($E$6:E714,E714,$F$6:F714,F714)&gt;1,"Same room listed above – replay?",IF(AND(K714="Yes",N714=""),"Borderline – describe it in Notes","")))</f>
        <v/>
      </c>
      <c r="Q714" s="22" t="str">
        <f aca="false">IF(F714="","",IF(COUNTIF($F$6:F714,F714)=1,1,0))</f>
        <v/>
      </c>
      <c r="R714" s="22" t="str">
        <f aca="false">IF(H714="","",IF(COUNTIF($H$6:H714,H714)=1,1,0))</f>
        <v/>
      </c>
    </row>
    <row r="715" customFormat="false" ht="15" hidden="false" customHeight="false" outlineLevel="0" collapsed="false">
      <c r="A715" s="19" t="str">
        <f aca="false">IF(COUNTA(B715:N715)=0,"",ROW()-5)</f>
        <v/>
      </c>
      <c r="B715" s="11"/>
      <c r="C715" s="20"/>
      <c r="D715" s="11"/>
      <c r="E715" s="20"/>
      <c r="F715" s="20"/>
      <c r="G715" s="20"/>
      <c r="H715" s="20"/>
      <c r="I715" s="11"/>
      <c r="J715" s="11"/>
      <c r="K715" s="11"/>
      <c r="L715" s="20"/>
      <c r="M715" s="20"/>
      <c r="N715" s="20"/>
      <c r="O715" s="21" t="str">
        <f aca="false">IF(COUNTA(B715:N715)=0,"",IF(COUNTA(B715,E715,F715,G715,H715)&lt;5,"Missing info",IF(I715="Yes","Replay – not counted","Counted")))</f>
        <v/>
      </c>
      <c r="P715" s="21" t="str">
        <f aca="false">IF(OR(E715="",F715="",I715="Yes"),"",IF(COUNTIFS($E$6:E715,E715,$F$6:F715,F715)&gt;1,"Same room listed above – replay?",IF(AND(K715="Yes",N715=""),"Borderline – describe it in Notes","")))</f>
        <v/>
      </c>
      <c r="Q715" s="22" t="str">
        <f aca="false">IF(F715="","",IF(COUNTIF($F$6:F715,F715)=1,1,0))</f>
        <v/>
      </c>
      <c r="R715" s="22" t="str">
        <f aca="false">IF(H715="","",IF(COUNTIF($H$6:H715,H715)=1,1,0))</f>
        <v/>
      </c>
    </row>
    <row r="716" customFormat="false" ht="15" hidden="false" customHeight="false" outlineLevel="0" collapsed="false">
      <c r="A716" s="19" t="str">
        <f aca="false">IF(COUNTA(B716:N716)=0,"",ROW()-5)</f>
        <v/>
      </c>
      <c r="B716" s="11"/>
      <c r="C716" s="20"/>
      <c r="D716" s="11"/>
      <c r="E716" s="20"/>
      <c r="F716" s="20"/>
      <c r="G716" s="20"/>
      <c r="H716" s="20"/>
      <c r="I716" s="11"/>
      <c r="J716" s="11"/>
      <c r="K716" s="11"/>
      <c r="L716" s="20"/>
      <c r="M716" s="20"/>
      <c r="N716" s="20"/>
      <c r="O716" s="21" t="str">
        <f aca="false">IF(COUNTA(B716:N716)=0,"",IF(COUNTA(B716,E716,F716,G716,H716)&lt;5,"Missing info",IF(I716="Yes","Replay – not counted","Counted")))</f>
        <v/>
      </c>
      <c r="P716" s="21" t="str">
        <f aca="false">IF(OR(E716="",F716="",I716="Yes"),"",IF(COUNTIFS($E$6:E716,E716,$F$6:F716,F716)&gt;1,"Same room listed above – replay?",IF(AND(K716="Yes",N716=""),"Borderline – describe it in Notes","")))</f>
        <v/>
      </c>
      <c r="Q716" s="22" t="str">
        <f aca="false">IF(F716="","",IF(COUNTIF($F$6:F716,F716)=1,1,0))</f>
        <v/>
      </c>
      <c r="R716" s="22" t="str">
        <f aca="false">IF(H716="","",IF(COUNTIF($H$6:H716,H716)=1,1,0))</f>
        <v/>
      </c>
    </row>
    <row r="717" customFormat="false" ht="15" hidden="false" customHeight="false" outlineLevel="0" collapsed="false">
      <c r="A717" s="19" t="str">
        <f aca="false">IF(COUNTA(B717:N717)=0,"",ROW()-5)</f>
        <v/>
      </c>
      <c r="B717" s="11"/>
      <c r="C717" s="20"/>
      <c r="D717" s="11"/>
      <c r="E717" s="20"/>
      <c r="F717" s="20"/>
      <c r="G717" s="20"/>
      <c r="H717" s="20"/>
      <c r="I717" s="11"/>
      <c r="J717" s="11"/>
      <c r="K717" s="11"/>
      <c r="L717" s="20"/>
      <c r="M717" s="20"/>
      <c r="N717" s="20"/>
      <c r="O717" s="21" t="str">
        <f aca="false">IF(COUNTA(B717:N717)=0,"",IF(COUNTA(B717,E717,F717,G717,H717)&lt;5,"Missing info",IF(I717="Yes","Replay – not counted","Counted")))</f>
        <v/>
      </c>
      <c r="P717" s="21" t="str">
        <f aca="false">IF(OR(E717="",F717="",I717="Yes"),"",IF(COUNTIFS($E$6:E717,E717,$F$6:F717,F717)&gt;1,"Same room listed above – replay?",IF(AND(K717="Yes",N717=""),"Borderline – describe it in Notes","")))</f>
        <v/>
      </c>
      <c r="Q717" s="22" t="str">
        <f aca="false">IF(F717="","",IF(COUNTIF($F$6:F717,F717)=1,1,0))</f>
        <v/>
      </c>
      <c r="R717" s="22" t="str">
        <f aca="false">IF(H717="","",IF(COUNTIF($H$6:H717,H717)=1,1,0))</f>
        <v/>
      </c>
    </row>
    <row r="718" customFormat="false" ht="15" hidden="false" customHeight="false" outlineLevel="0" collapsed="false">
      <c r="A718" s="19" t="str">
        <f aca="false">IF(COUNTA(B718:N718)=0,"",ROW()-5)</f>
        <v/>
      </c>
      <c r="B718" s="11"/>
      <c r="C718" s="20"/>
      <c r="D718" s="11"/>
      <c r="E718" s="20"/>
      <c r="F718" s="20"/>
      <c r="G718" s="20"/>
      <c r="H718" s="20"/>
      <c r="I718" s="11"/>
      <c r="J718" s="11"/>
      <c r="K718" s="11"/>
      <c r="L718" s="20"/>
      <c r="M718" s="20"/>
      <c r="N718" s="20"/>
      <c r="O718" s="21" t="str">
        <f aca="false">IF(COUNTA(B718:N718)=0,"",IF(COUNTA(B718,E718,F718,G718,H718)&lt;5,"Missing info",IF(I718="Yes","Replay – not counted","Counted")))</f>
        <v/>
      </c>
      <c r="P718" s="21" t="str">
        <f aca="false">IF(OR(E718="",F718="",I718="Yes"),"",IF(COUNTIFS($E$6:E718,E718,$F$6:F718,F718)&gt;1,"Same room listed above – replay?",IF(AND(K718="Yes",N718=""),"Borderline – describe it in Notes","")))</f>
        <v/>
      </c>
      <c r="Q718" s="22" t="str">
        <f aca="false">IF(F718="","",IF(COUNTIF($F$6:F718,F718)=1,1,0))</f>
        <v/>
      </c>
      <c r="R718" s="22" t="str">
        <f aca="false">IF(H718="","",IF(COUNTIF($H$6:H718,H718)=1,1,0))</f>
        <v/>
      </c>
    </row>
    <row r="719" customFormat="false" ht="15" hidden="false" customHeight="false" outlineLevel="0" collapsed="false">
      <c r="A719" s="19" t="str">
        <f aca="false">IF(COUNTA(B719:N719)=0,"",ROW()-5)</f>
        <v/>
      </c>
      <c r="B719" s="11"/>
      <c r="C719" s="20"/>
      <c r="D719" s="11"/>
      <c r="E719" s="20"/>
      <c r="F719" s="20"/>
      <c r="G719" s="20"/>
      <c r="H719" s="20"/>
      <c r="I719" s="11"/>
      <c r="J719" s="11"/>
      <c r="K719" s="11"/>
      <c r="L719" s="20"/>
      <c r="M719" s="20"/>
      <c r="N719" s="20"/>
      <c r="O719" s="21" t="str">
        <f aca="false">IF(COUNTA(B719:N719)=0,"",IF(COUNTA(B719,E719,F719,G719,H719)&lt;5,"Missing info",IF(I719="Yes","Replay – not counted","Counted")))</f>
        <v/>
      </c>
      <c r="P719" s="21" t="str">
        <f aca="false">IF(OR(E719="",F719="",I719="Yes"),"",IF(COUNTIFS($E$6:E719,E719,$F$6:F719,F719)&gt;1,"Same room listed above – replay?",IF(AND(K719="Yes",N719=""),"Borderline – describe it in Notes","")))</f>
        <v/>
      </c>
      <c r="Q719" s="22" t="str">
        <f aca="false">IF(F719="","",IF(COUNTIF($F$6:F719,F719)=1,1,0))</f>
        <v/>
      </c>
      <c r="R719" s="22" t="str">
        <f aca="false">IF(H719="","",IF(COUNTIF($H$6:H719,H719)=1,1,0))</f>
        <v/>
      </c>
    </row>
    <row r="720" customFormat="false" ht="15" hidden="false" customHeight="false" outlineLevel="0" collapsed="false">
      <c r="A720" s="19" t="str">
        <f aca="false">IF(COUNTA(B720:N720)=0,"",ROW()-5)</f>
        <v/>
      </c>
      <c r="B720" s="11"/>
      <c r="C720" s="20"/>
      <c r="D720" s="11"/>
      <c r="E720" s="20"/>
      <c r="F720" s="20"/>
      <c r="G720" s="20"/>
      <c r="H720" s="20"/>
      <c r="I720" s="11"/>
      <c r="J720" s="11"/>
      <c r="K720" s="11"/>
      <c r="L720" s="20"/>
      <c r="M720" s="20"/>
      <c r="N720" s="20"/>
      <c r="O720" s="21" t="str">
        <f aca="false">IF(COUNTA(B720:N720)=0,"",IF(COUNTA(B720,E720,F720,G720,H720)&lt;5,"Missing info",IF(I720="Yes","Replay – not counted","Counted")))</f>
        <v/>
      </c>
      <c r="P720" s="21" t="str">
        <f aca="false">IF(OR(E720="",F720="",I720="Yes"),"",IF(COUNTIFS($E$6:E720,E720,$F$6:F720,F720)&gt;1,"Same room listed above – replay?",IF(AND(K720="Yes",N720=""),"Borderline – describe it in Notes","")))</f>
        <v/>
      </c>
      <c r="Q720" s="22" t="str">
        <f aca="false">IF(F720="","",IF(COUNTIF($F$6:F720,F720)=1,1,0))</f>
        <v/>
      </c>
      <c r="R720" s="22" t="str">
        <f aca="false">IF(H720="","",IF(COUNTIF($H$6:H720,H720)=1,1,0))</f>
        <v/>
      </c>
    </row>
    <row r="721" customFormat="false" ht="15" hidden="false" customHeight="false" outlineLevel="0" collapsed="false">
      <c r="A721" s="19" t="str">
        <f aca="false">IF(COUNTA(B721:N721)=0,"",ROW()-5)</f>
        <v/>
      </c>
      <c r="B721" s="11"/>
      <c r="C721" s="20"/>
      <c r="D721" s="11"/>
      <c r="E721" s="20"/>
      <c r="F721" s="20"/>
      <c r="G721" s="20"/>
      <c r="H721" s="20"/>
      <c r="I721" s="11"/>
      <c r="J721" s="11"/>
      <c r="K721" s="11"/>
      <c r="L721" s="20"/>
      <c r="M721" s="20"/>
      <c r="N721" s="20"/>
      <c r="O721" s="21" t="str">
        <f aca="false">IF(COUNTA(B721:N721)=0,"",IF(COUNTA(B721,E721,F721,G721,H721)&lt;5,"Missing info",IF(I721="Yes","Replay – not counted","Counted")))</f>
        <v/>
      </c>
      <c r="P721" s="21" t="str">
        <f aca="false">IF(OR(E721="",F721="",I721="Yes"),"",IF(COUNTIFS($E$6:E721,E721,$F$6:F721,F721)&gt;1,"Same room listed above – replay?",IF(AND(K721="Yes",N721=""),"Borderline – describe it in Notes","")))</f>
        <v/>
      </c>
      <c r="Q721" s="22" t="str">
        <f aca="false">IF(F721="","",IF(COUNTIF($F$6:F721,F721)=1,1,0))</f>
        <v/>
      </c>
      <c r="R721" s="22" t="str">
        <f aca="false">IF(H721="","",IF(COUNTIF($H$6:H721,H721)=1,1,0))</f>
        <v/>
      </c>
    </row>
    <row r="722" customFormat="false" ht="15" hidden="false" customHeight="false" outlineLevel="0" collapsed="false">
      <c r="A722" s="19" t="str">
        <f aca="false">IF(COUNTA(B722:N722)=0,"",ROW()-5)</f>
        <v/>
      </c>
      <c r="B722" s="11"/>
      <c r="C722" s="20"/>
      <c r="D722" s="11"/>
      <c r="E722" s="20"/>
      <c r="F722" s="20"/>
      <c r="G722" s="20"/>
      <c r="H722" s="20"/>
      <c r="I722" s="11"/>
      <c r="J722" s="11"/>
      <c r="K722" s="11"/>
      <c r="L722" s="20"/>
      <c r="M722" s="20"/>
      <c r="N722" s="20"/>
      <c r="O722" s="21" t="str">
        <f aca="false">IF(COUNTA(B722:N722)=0,"",IF(COUNTA(B722,E722,F722,G722,H722)&lt;5,"Missing info",IF(I722="Yes","Replay – not counted","Counted")))</f>
        <v/>
      </c>
      <c r="P722" s="21" t="str">
        <f aca="false">IF(OR(E722="",F722="",I722="Yes"),"",IF(COUNTIFS($E$6:E722,E722,$F$6:F722,F722)&gt;1,"Same room listed above – replay?",IF(AND(K722="Yes",N722=""),"Borderline – describe it in Notes","")))</f>
        <v/>
      </c>
      <c r="Q722" s="22" t="str">
        <f aca="false">IF(F722="","",IF(COUNTIF($F$6:F722,F722)=1,1,0))</f>
        <v/>
      </c>
      <c r="R722" s="22" t="str">
        <f aca="false">IF(H722="","",IF(COUNTIF($H$6:H722,H722)=1,1,0))</f>
        <v/>
      </c>
    </row>
    <row r="723" customFormat="false" ht="15" hidden="false" customHeight="false" outlineLevel="0" collapsed="false">
      <c r="A723" s="19" t="str">
        <f aca="false">IF(COUNTA(B723:N723)=0,"",ROW()-5)</f>
        <v/>
      </c>
      <c r="B723" s="11"/>
      <c r="C723" s="20"/>
      <c r="D723" s="11"/>
      <c r="E723" s="20"/>
      <c r="F723" s="20"/>
      <c r="G723" s="20"/>
      <c r="H723" s="20"/>
      <c r="I723" s="11"/>
      <c r="J723" s="11"/>
      <c r="K723" s="11"/>
      <c r="L723" s="20"/>
      <c r="M723" s="20"/>
      <c r="N723" s="20"/>
      <c r="O723" s="21" t="str">
        <f aca="false">IF(COUNTA(B723:N723)=0,"",IF(COUNTA(B723,E723,F723,G723,H723)&lt;5,"Missing info",IF(I723="Yes","Replay – not counted","Counted")))</f>
        <v/>
      </c>
      <c r="P723" s="21" t="str">
        <f aca="false">IF(OR(E723="",F723="",I723="Yes"),"",IF(COUNTIFS($E$6:E723,E723,$F$6:F723,F723)&gt;1,"Same room listed above – replay?",IF(AND(K723="Yes",N723=""),"Borderline – describe it in Notes","")))</f>
        <v/>
      </c>
      <c r="Q723" s="22" t="str">
        <f aca="false">IF(F723="","",IF(COUNTIF($F$6:F723,F723)=1,1,0))</f>
        <v/>
      </c>
      <c r="R723" s="22" t="str">
        <f aca="false">IF(H723="","",IF(COUNTIF($H$6:H723,H723)=1,1,0))</f>
        <v/>
      </c>
    </row>
    <row r="724" customFormat="false" ht="15" hidden="false" customHeight="false" outlineLevel="0" collapsed="false">
      <c r="A724" s="19" t="str">
        <f aca="false">IF(COUNTA(B724:N724)=0,"",ROW()-5)</f>
        <v/>
      </c>
      <c r="B724" s="11"/>
      <c r="C724" s="20"/>
      <c r="D724" s="11"/>
      <c r="E724" s="20"/>
      <c r="F724" s="20"/>
      <c r="G724" s="20"/>
      <c r="H724" s="20"/>
      <c r="I724" s="11"/>
      <c r="J724" s="11"/>
      <c r="K724" s="11"/>
      <c r="L724" s="20"/>
      <c r="M724" s="20"/>
      <c r="N724" s="20"/>
      <c r="O724" s="21" t="str">
        <f aca="false">IF(COUNTA(B724:N724)=0,"",IF(COUNTA(B724,E724,F724,G724,H724)&lt;5,"Missing info",IF(I724="Yes","Replay – not counted","Counted")))</f>
        <v/>
      </c>
      <c r="P724" s="21" t="str">
        <f aca="false">IF(OR(E724="",F724="",I724="Yes"),"",IF(COUNTIFS($E$6:E724,E724,$F$6:F724,F724)&gt;1,"Same room listed above – replay?",IF(AND(K724="Yes",N724=""),"Borderline – describe it in Notes","")))</f>
        <v/>
      </c>
      <c r="Q724" s="22" t="str">
        <f aca="false">IF(F724="","",IF(COUNTIF($F$6:F724,F724)=1,1,0))</f>
        <v/>
      </c>
      <c r="R724" s="22" t="str">
        <f aca="false">IF(H724="","",IF(COUNTIF($H$6:H724,H724)=1,1,0))</f>
        <v/>
      </c>
    </row>
    <row r="725" customFormat="false" ht="15" hidden="false" customHeight="false" outlineLevel="0" collapsed="false">
      <c r="A725" s="19" t="str">
        <f aca="false">IF(COUNTA(B725:N725)=0,"",ROW()-5)</f>
        <v/>
      </c>
      <c r="B725" s="11"/>
      <c r="C725" s="20"/>
      <c r="D725" s="11"/>
      <c r="E725" s="20"/>
      <c r="F725" s="20"/>
      <c r="G725" s="20"/>
      <c r="H725" s="20"/>
      <c r="I725" s="11"/>
      <c r="J725" s="11"/>
      <c r="K725" s="11"/>
      <c r="L725" s="20"/>
      <c r="M725" s="20"/>
      <c r="N725" s="20"/>
      <c r="O725" s="21" t="str">
        <f aca="false">IF(COUNTA(B725:N725)=0,"",IF(COUNTA(B725,E725,F725,G725,H725)&lt;5,"Missing info",IF(I725="Yes","Replay – not counted","Counted")))</f>
        <v/>
      </c>
      <c r="P725" s="21" t="str">
        <f aca="false">IF(OR(E725="",F725="",I725="Yes"),"",IF(COUNTIFS($E$6:E725,E725,$F$6:F725,F725)&gt;1,"Same room listed above – replay?",IF(AND(K725="Yes",N725=""),"Borderline – describe it in Notes","")))</f>
        <v/>
      </c>
      <c r="Q725" s="22" t="str">
        <f aca="false">IF(F725="","",IF(COUNTIF($F$6:F725,F725)=1,1,0))</f>
        <v/>
      </c>
      <c r="R725" s="22" t="str">
        <f aca="false">IF(H725="","",IF(COUNTIF($H$6:H725,H725)=1,1,0))</f>
        <v/>
      </c>
    </row>
    <row r="726" customFormat="false" ht="15" hidden="false" customHeight="false" outlineLevel="0" collapsed="false">
      <c r="A726" s="19" t="str">
        <f aca="false">IF(COUNTA(B726:N726)=0,"",ROW()-5)</f>
        <v/>
      </c>
      <c r="B726" s="11"/>
      <c r="C726" s="20"/>
      <c r="D726" s="11"/>
      <c r="E726" s="20"/>
      <c r="F726" s="20"/>
      <c r="G726" s="20"/>
      <c r="H726" s="20"/>
      <c r="I726" s="11"/>
      <c r="J726" s="11"/>
      <c r="K726" s="11"/>
      <c r="L726" s="20"/>
      <c r="M726" s="20"/>
      <c r="N726" s="20"/>
      <c r="O726" s="21" t="str">
        <f aca="false">IF(COUNTA(B726:N726)=0,"",IF(COUNTA(B726,E726,F726,G726,H726)&lt;5,"Missing info",IF(I726="Yes","Replay – not counted","Counted")))</f>
        <v/>
      </c>
      <c r="P726" s="21" t="str">
        <f aca="false">IF(OR(E726="",F726="",I726="Yes"),"",IF(COUNTIFS($E$6:E726,E726,$F$6:F726,F726)&gt;1,"Same room listed above – replay?",IF(AND(K726="Yes",N726=""),"Borderline – describe it in Notes","")))</f>
        <v/>
      </c>
      <c r="Q726" s="22" t="str">
        <f aca="false">IF(F726="","",IF(COUNTIF($F$6:F726,F726)=1,1,0))</f>
        <v/>
      </c>
      <c r="R726" s="22" t="str">
        <f aca="false">IF(H726="","",IF(COUNTIF($H$6:H726,H726)=1,1,0))</f>
        <v/>
      </c>
    </row>
    <row r="727" customFormat="false" ht="15" hidden="false" customHeight="false" outlineLevel="0" collapsed="false">
      <c r="A727" s="19" t="str">
        <f aca="false">IF(COUNTA(B727:N727)=0,"",ROW()-5)</f>
        <v/>
      </c>
      <c r="B727" s="11"/>
      <c r="C727" s="20"/>
      <c r="D727" s="11"/>
      <c r="E727" s="20"/>
      <c r="F727" s="20"/>
      <c r="G727" s="20"/>
      <c r="H727" s="20"/>
      <c r="I727" s="11"/>
      <c r="J727" s="11"/>
      <c r="K727" s="11"/>
      <c r="L727" s="20"/>
      <c r="M727" s="20"/>
      <c r="N727" s="20"/>
      <c r="O727" s="21" t="str">
        <f aca="false">IF(COUNTA(B727:N727)=0,"",IF(COUNTA(B727,E727,F727,G727,H727)&lt;5,"Missing info",IF(I727="Yes","Replay – not counted","Counted")))</f>
        <v/>
      </c>
      <c r="P727" s="21" t="str">
        <f aca="false">IF(OR(E727="",F727="",I727="Yes"),"",IF(COUNTIFS($E$6:E727,E727,$F$6:F727,F727)&gt;1,"Same room listed above – replay?",IF(AND(K727="Yes",N727=""),"Borderline – describe it in Notes","")))</f>
        <v/>
      </c>
      <c r="Q727" s="22" t="str">
        <f aca="false">IF(F727="","",IF(COUNTIF($F$6:F727,F727)=1,1,0))</f>
        <v/>
      </c>
      <c r="R727" s="22" t="str">
        <f aca="false">IF(H727="","",IF(COUNTIF($H$6:H727,H727)=1,1,0))</f>
        <v/>
      </c>
    </row>
    <row r="728" customFormat="false" ht="15" hidden="false" customHeight="false" outlineLevel="0" collapsed="false">
      <c r="A728" s="19" t="str">
        <f aca="false">IF(COUNTA(B728:N728)=0,"",ROW()-5)</f>
        <v/>
      </c>
      <c r="B728" s="11"/>
      <c r="C728" s="20"/>
      <c r="D728" s="11"/>
      <c r="E728" s="20"/>
      <c r="F728" s="20"/>
      <c r="G728" s="20"/>
      <c r="H728" s="20"/>
      <c r="I728" s="11"/>
      <c r="J728" s="11"/>
      <c r="K728" s="11"/>
      <c r="L728" s="20"/>
      <c r="M728" s="20"/>
      <c r="N728" s="20"/>
      <c r="O728" s="21" t="str">
        <f aca="false">IF(COUNTA(B728:N728)=0,"",IF(COUNTA(B728,E728,F728,G728,H728)&lt;5,"Missing info",IF(I728="Yes","Replay – not counted","Counted")))</f>
        <v/>
      </c>
      <c r="P728" s="21" t="str">
        <f aca="false">IF(OR(E728="",F728="",I728="Yes"),"",IF(COUNTIFS($E$6:E728,E728,$F$6:F728,F728)&gt;1,"Same room listed above – replay?",IF(AND(K728="Yes",N728=""),"Borderline – describe it in Notes","")))</f>
        <v/>
      </c>
      <c r="Q728" s="22" t="str">
        <f aca="false">IF(F728="","",IF(COUNTIF($F$6:F728,F728)=1,1,0))</f>
        <v/>
      </c>
      <c r="R728" s="22" t="str">
        <f aca="false">IF(H728="","",IF(COUNTIF($H$6:H728,H728)=1,1,0))</f>
        <v/>
      </c>
    </row>
    <row r="729" customFormat="false" ht="15" hidden="false" customHeight="false" outlineLevel="0" collapsed="false">
      <c r="A729" s="19" t="str">
        <f aca="false">IF(COUNTA(B729:N729)=0,"",ROW()-5)</f>
        <v/>
      </c>
      <c r="B729" s="11"/>
      <c r="C729" s="20"/>
      <c r="D729" s="11"/>
      <c r="E729" s="20"/>
      <c r="F729" s="20"/>
      <c r="G729" s="20"/>
      <c r="H729" s="20"/>
      <c r="I729" s="11"/>
      <c r="J729" s="11"/>
      <c r="K729" s="11"/>
      <c r="L729" s="20"/>
      <c r="M729" s="20"/>
      <c r="N729" s="20"/>
      <c r="O729" s="21" t="str">
        <f aca="false">IF(COUNTA(B729:N729)=0,"",IF(COUNTA(B729,E729,F729,G729,H729)&lt;5,"Missing info",IF(I729="Yes","Replay – not counted","Counted")))</f>
        <v/>
      </c>
      <c r="P729" s="21" t="str">
        <f aca="false">IF(OR(E729="",F729="",I729="Yes"),"",IF(COUNTIFS($E$6:E729,E729,$F$6:F729,F729)&gt;1,"Same room listed above – replay?",IF(AND(K729="Yes",N729=""),"Borderline – describe it in Notes","")))</f>
        <v/>
      </c>
      <c r="Q729" s="22" t="str">
        <f aca="false">IF(F729="","",IF(COUNTIF($F$6:F729,F729)=1,1,0))</f>
        <v/>
      </c>
      <c r="R729" s="22" t="str">
        <f aca="false">IF(H729="","",IF(COUNTIF($H$6:H729,H729)=1,1,0))</f>
        <v/>
      </c>
    </row>
    <row r="730" customFormat="false" ht="15" hidden="false" customHeight="false" outlineLevel="0" collapsed="false">
      <c r="A730" s="19" t="str">
        <f aca="false">IF(COUNTA(B730:N730)=0,"",ROW()-5)</f>
        <v/>
      </c>
      <c r="B730" s="11"/>
      <c r="C730" s="20"/>
      <c r="D730" s="11"/>
      <c r="E730" s="20"/>
      <c r="F730" s="20"/>
      <c r="G730" s="20"/>
      <c r="H730" s="20"/>
      <c r="I730" s="11"/>
      <c r="J730" s="11"/>
      <c r="K730" s="11"/>
      <c r="L730" s="20"/>
      <c r="M730" s="20"/>
      <c r="N730" s="20"/>
      <c r="O730" s="21" t="str">
        <f aca="false">IF(COUNTA(B730:N730)=0,"",IF(COUNTA(B730,E730,F730,G730,H730)&lt;5,"Missing info",IF(I730="Yes","Replay – not counted","Counted")))</f>
        <v/>
      </c>
      <c r="P730" s="21" t="str">
        <f aca="false">IF(OR(E730="",F730="",I730="Yes"),"",IF(COUNTIFS($E$6:E730,E730,$F$6:F730,F730)&gt;1,"Same room listed above – replay?",IF(AND(K730="Yes",N730=""),"Borderline – describe it in Notes","")))</f>
        <v/>
      </c>
      <c r="Q730" s="22" t="str">
        <f aca="false">IF(F730="","",IF(COUNTIF($F$6:F730,F730)=1,1,0))</f>
        <v/>
      </c>
      <c r="R730" s="22" t="str">
        <f aca="false">IF(H730="","",IF(COUNTIF($H$6:H730,H730)=1,1,0))</f>
        <v/>
      </c>
    </row>
    <row r="731" customFormat="false" ht="15" hidden="false" customHeight="false" outlineLevel="0" collapsed="false">
      <c r="A731" s="19" t="str">
        <f aca="false">IF(COUNTA(B731:N731)=0,"",ROW()-5)</f>
        <v/>
      </c>
      <c r="B731" s="11"/>
      <c r="C731" s="20"/>
      <c r="D731" s="11"/>
      <c r="E731" s="20"/>
      <c r="F731" s="20"/>
      <c r="G731" s="20"/>
      <c r="H731" s="20"/>
      <c r="I731" s="11"/>
      <c r="J731" s="11"/>
      <c r="K731" s="11"/>
      <c r="L731" s="20"/>
      <c r="M731" s="20"/>
      <c r="N731" s="20"/>
      <c r="O731" s="21" t="str">
        <f aca="false">IF(COUNTA(B731:N731)=0,"",IF(COUNTA(B731,E731,F731,G731,H731)&lt;5,"Missing info",IF(I731="Yes","Replay – not counted","Counted")))</f>
        <v/>
      </c>
      <c r="P731" s="21" t="str">
        <f aca="false">IF(OR(E731="",F731="",I731="Yes"),"",IF(COUNTIFS($E$6:E731,E731,$F$6:F731,F731)&gt;1,"Same room listed above – replay?",IF(AND(K731="Yes",N731=""),"Borderline – describe it in Notes","")))</f>
        <v/>
      </c>
      <c r="Q731" s="22" t="str">
        <f aca="false">IF(F731="","",IF(COUNTIF($F$6:F731,F731)=1,1,0))</f>
        <v/>
      </c>
      <c r="R731" s="22" t="str">
        <f aca="false">IF(H731="","",IF(COUNTIF($H$6:H731,H731)=1,1,0))</f>
        <v/>
      </c>
    </row>
    <row r="732" customFormat="false" ht="15" hidden="false" customHeight="false" outlineLevel="0" collapsed="false">
      <c r="A732" s="19" t="str">
        <f aca="false">IF(COUNTA(B732:N732)=0,"",ROW()-5)</f>
        <v/>
      </c>
      <c r="B732" s="11"/>
      <c r="C732" s="20"/>
      <c r="D732" s="11"/>
      <c r="E732" s="20"/>
      <c r="F732" s="20"/>
      <c r="G732" s="20"/>
      <c r="H732" s="20"/>
      <c r="I732" s="11"/>
      <c r="J732" s="11"/>
      <c r="K732" s="11"/>
      <c r="L732" s="20"/>
      <c r="M732" s="20"/>
      <c r="N732" s="20"/>
      <c r="O732" s="21" t="str">
        <f aca="false">IF(COUNTA(B732:N732)=0,"",IF(COUNTA(B732,E732,F732,G732,H732)&lt;5,"Missing info",IF(I732="Yes","Replay – not counted","Counted")))</f>
        <v/>
      </c>
      <c r="P732" s="21" t="str">
        <f aca="false">IF(OR(E732="",F732="",I732="Yes"),"",IF(COUNTIFS($E$6:E732,E732,$F$6:F732,F732)&gt;1,"Same room listed above – replay?",IF(AND(K732="Yes",N732=""),"Borderline – describe it in Notes","")))</f>
        <v/>
      </c>
      <c r="Q732" s="22" t="str">
        <f aca="false">IF(F732="","",IF(COUNTIF($F$6:F732,F732)=1,1,0))</f>
        <v/>
      </c>
      <c r="R732" s="22" t="str">
        <f aca="false">IF(H732="","",IF(COUNTIF($H$6:H732,H732)=1,1,0))</f>
        <v/>
      </c>
    </row>
    <row r="733" customFormat="false" ht="15" hidden="false" customHeight="false" outlineLevel="0" collapsed="false">
      <c r="A733" s="19" t="str">
        <f aca="false">IF(COUNTA(B733:N733)=0,"",ROW()-5)</f>
        <v/>
      </c>
      <c r="B733" s="11"/>
      <c r="C733" s="20"/>
      <c r="D733" s="11"/>
      <c r="E733" s="20"/>
      <c r="F733" s="20"/>
      <c r="G733" s="20"/>
      <c r="H733" s="20"/>
      <c r="I733" s="11"/>
      <c r="J733" s="11"/>
      <c r="K733" s="11"/>
      <c r="L733" s="20"/>
      <c r="M733" s="20"/>
      <c r="N733" s="20"/>
      <c r="O733" s="21" t="str">
        <f aca="false">IF(COUNTA(B733:N733)=0,"",IF(COUNTA(B733,E733,F733,G733,H733)&lt;5,"Missing info",IF(I733="Yes","Replay – not counted","Counted")))</f>
        <v/>
      </c>
      <c r="P733" s="21" t="str">
        <f aca="false">IF(OR(E733="",F733="",I733="Yes"),"",IF(COUNTIFS($E$6:E733,E733,$F$6:F733,F733)&gt;1,"Same room listed above – replay?",IF(AND(K733="Yes",N733=""),"Borderline – describe it in Notes","")))</f>
        <v/>
      </c>
      <c r="Q733" s="22" t="str">
        <f aca="false">IF(F733="","",IF(COUNTIF($F$6:F733,F733)=1,1,0))</f>
        <v/>
      </c>
      <c r="R733" s="22" t="str">
        <f aca="false">IF(H733="","",IF(COUNTIF($H$6:H733,H733)=1,1,0))</f>
        <v/>
      </c>
    </row>
    <row r="734" customFormat="false" ht="15" hidden="false" customHeight="false" outlineLevel="0" collapsed="false">
      <c r="A734" s="19" t="str">
        <f aca="false">IF(COUNTA(B734:N734)=0,"",ROW()-5)</f>
        <v/>
      </c>
      <c r="B734" s="11"/>
      <c r="C734" s="20"/>
      <c r="D734" s="11"/>
      <c r="E734" s="20"/>
      <c r="F734" s="20"/>
      <c r="G734" s="20"/>
      <c r="H734" s="20"/>
      <c r="I734" s="11"/>
      <c r="J734" s="11"/>
      <c r="K734" s="11"/>
      <c r="L734" s="20"/>
      <c r="M734" s="20"/>
      <c r="N734" s="20"/>
      <c r="O734" s="21" t="str">
        <f aca="false">IF(COUNTA(B734:N734)=0,"",IF(COUNTA(B734,E734,F734,G734,H734)&lt;5,"Missing info",IF(I734="Yes","Replay – not counted","Counted")))</f>
        <v/>
      </c>
      <c r="P734" s="21" t="str">
        <f aca="false">IF(OR(E734="",F734="",I734="Yes"),"",IF(COUNTIFS($E$6:E734,E734,$F$6:F734,F734)&gt;1,"Same room listed above – replay?",IF(AND(K734="Yes",N734=""),"Borderline – describe it in Notes","")))</f>
        <v/>
      </c>
      <c r="Q734" s="22" t="str">
        <f aca="false">IF(F734="","",IF(COUNTIF($F$6:F734,F734)=1,1,0))</f>
        <v/>
      </c>
      <c r="R734" s="22" t="str">
        <f aca="false">IF(H734="","",IF(COUNTIF($H$6:H734,H734)=1,1,0))</f>
        <v/>
      </c>
    </row>
    <row r="735" customFormat="false" ht="15" hidden="false" customHeight="false" outlineLevel="0" collapsed="false">
      <c r="A735" s="19" t="str">
        <f aca="false">IF(COUNTA(B735:N735)=0,"",ROW()-5)</f>
        <v/>
      </c>
      <c r="B735" s="11"/>
      <c r="C735" s="20"/>
      <c r="D735" s="11"/>
      <c r="E735" s="20"/>
      <c r="F735" s="20"/>
      <c r="G735" s="20"/>
      <c r="H735" s="20"/>
      <c r="I735" s="11"/>
      <c r="J735" s="11"/>
      <c r="K735" s="11"/>
      <c r="L735" s="20"/>
      <c r="M735" s="20"/>
      <c r="N735" s="20"/>
      <c r="O735" s="21" t="str">
        <f aca="false">IF(COUNTA(B735:N735)=0,"",IF(COUNTA(B735,E735,F735,G735,H735)&lt;5,"Missing info",IF(I735="Yes","Replay – not counted","Counted")))</f>
        <v/>
      </c>
      <c r="P735" s="21" t="str">
        <f aca="false">IF(OR(E735="",F735="",I735="Yes"),"",IF(COUNTIFS($E$6:E735,E735,$F$6:F735,F735)&gt;1,"Same room listed above – replay?",IF(AND(K735="Yes",N735=""),"Borderline – describe it in Notes","")))</f>
        <v/>
      </c>
      <c r="Q735" s="22" t="str">
        <f aca="false">IF(F735="","",IF(COUNTIF($F$6:F735,F735)=1,1,0))</f>
        <v/>
      </c>
      <c r="R735" s="22" t="str">
        <f aca="false">IF(H735="","",IF(COUNTIF($H$6:H735,H735)=1,1,0))</f>
        <v/>
      </c>
    </row>
    <row r="736" customFormat="false" ht="15" hidden="false" customHeight="false" outlineLevel="0" collapsed="false">
      <c r="A736" s="19" t="str">
        <f aca="false">IF(COUNTA(B736:N736)=0,"",ROW()-5)</f>
        <v/>
      </c>
      <c r="B736" s="11"/>
      <c r="C736" s="20"/>
      <c r="D736" s="11"/>
      <c r="E736" s="20"/>
      <c r="F736" s="20"/>
      <c r="G736" s="20"/>
      <c r="H736" s="20"/>
      <c r="I736" s="11"/>
      <c r="J736" s="11"/>
      <c r="K736" s="11"/>
      <c r="L736" s="20"/>
      <c r="M736" s="20"/>
      <c r="N736" s="20"/>
      <c r="O736" s="21" t="str">
        <f aca="false">IF(COUNTA(B736:N736)=0,"",IF(COUNTA(B736,E736,F736,G736,H736)&lt;5,"Missing info",IF(I736="Yes","Replay – not counted","Counted")))</f>
        <v/>
      </c>
      <c r="P736" s="21" t="str">
        <f aca="false">IF(OR(E736="",F736="",I736="Yes"),"",IF(COUNTIFS($E$6:E736,E736,$F$6:F736,F736)&gt;1,"Same room listed above – replay?",IF(AND(K736="Yes",N736=""),"Borderline – describe it in Notes","")))</f>
        <v/>
      </c>
      <c r="Q736" s="22" t="str">
        <f aca="false">IF(F736="","",IF(COUNTIF($F$6:F736,F736)=1,1,0))</f>
        <v/>
      </c>
      <c r="R736" s="22" t="str">
        <f aca="false">IF(H736="","",IF(COUNTIF($H$6:H736,H736)=1,1,0))</f>
        <v/>
      </c>
    </row>
    <row r="737" customFormat="false" ht="15" hidden="false" customHeight="false" outlineLevel="0" collapsed="false">
      <c r="A737" s="19" t="str">
        <f aca="false">IF(COUNTA(B737:N737)=0,"",ROW()-5)</f>
        <v/>
      </c>
      <c r="B737" s="11"/>
      <c r="C737" s="20"/>
      <c r="D737" s="11"/>
      <c r="E737" s="20"/>
      <c r="F737" s="20"/>
      <c r="G737" s="20"/>
      <c r="H737" s="20"/>
      <c r="I737" s="11"/>
      <c r="J737" s="11"/>
      <c r="K737" s="11"/>
      <c r="L737" s="20"/>
      <c r="M737" s="20"/>
      <c r="N737" s="20"/>
      <c r="O737" s="21" t="str">
        <f aca="false">IF(COUNTA(B737:N737)=0,"",IF(COUNTA(B737,E737,F737,G737,H737)&lt;5,"Missing info",IF(I737="Yes","Replay – not counted","Counted")))</f>
        <v/>
      </c>
      <c r="P737" s="21" t="str">
        <f aca="false">IF(OR(E737="",F737="",I737="Yes"),"",IF(COUNTIFS($E$6:E737,E737,$F$6:F737,F737)&gt;1,"Same room listed above – replay?",IF(AND(K737="Yes",N737=""),"Borderline – describe it in Notes","")))</f>
        <v/>
      </c>
      <c r="Q737" s="22" t="str">
        <f aca="false">IF(F737="","",IF(COUNTIF($F$6:F737,F737)=1,1,0))</f>
        <v/>
      </c>
      <c r="R737" s="22" t="str">
        <f aca="false">IF(H737="","",IF(COUNTIF($H$6:H737,H737)=1,1,0))</f>
        <v/>
      </c>
    </row>
    <row r="738" customFormat="false" ht="15" hidden="false" customHeight="false" outlineLevel="0" collapsed="false">
      <c r="A738" s="19" t="str">
        <f aca="false">IF(COUNTA(B738:N738)=0,"",ROW()-5)</f>
        <v/>
      </c>
      <c r="B738" s="11"/>
      <c r="C738" s="20"/>
      <c r="D738" s="11"/>
      <c r="E738" s="20"/>
      <c r="F738" s="20"/>
      <c r="G738" s="20"/>
      <c r="H738" s="20"/>
      <c r="I738" s="11"/>
      <c r="J738" s="11"/>
      <c r="K738" s="11"/>
      <c r="L738" s="20"/>
      <c r="M738" s="20"/>
      <c r="N738" s="20"/>
      <c r="O738" s="21" t="str">
        <f aca="false">IF(COUNTA(B738:N738)=0,"",IF(COUNTA(B738,E738,F738,G738,H738)&lt;5,"Missing info",IF(I738="Yes","Replay – not counted","Counted")))</f>
        <v/>
      </c>
      <c r="P738" s="21" t="str">
        <f aca="false">IF(OR(E738="",F738="",I738="Yes"),"",IF(COUNTIFS($E$6:E738,E738,$F$6:F738,F738)&gt;1,"Same room listed above – replay?",IF(AND(K738="Yes",N738=""),"Borderline – describe it in Notes","")))</f>
        <v/>
      </c>
      <c r="Q738" s="22" t="str">
        <f aca="false">IF(F738="","",IF(COUNTIF($F$6:F738,F738)=1,1,0))</f>
        <v/>
      </c>
      <c r="R738" s="22" t="str">
        <f aca="false">IF(H738="","",IF(COUNTIF($H$6:H738,H738)=1,1,0))</f>
        <v/>
      </c>
    </row>
    <row r="739" customFormat="false" ht="15" hidden="false" customHeight="false" outlineLevel="0" collapsed="false">
      <c r="A739" s="19" t="str">
        <f aca="false">IF(COUNTA(B739:N739)=0,"",ROW()-5)</f>
        <v/>
      </c>
      <c r="B739" s="11"/>
      <c r="C739" s="20"/>
      <c r="D739" s="11"/>
      <c r="E739" s="20"/>
      <c r="F739" s="20"/>
      <c r="G739" s="20"/>
      <c r="H739" s="20"/>
      <c r="I739" s="11"/>
      <c r="J739" s="11"/>
      <c r="K739" s="11"/>
      <c r="L739" s="20"/>
      <c r="M739" s="20"/>
      <c r="N739" s="20"/>
      <c r="O739" s="21" t="str">
        <f aca="false">IF(COUNTA(B739:N739)=0,"",IF(COUNTA(B739,E739,F739,G739,H739)&lt;5,"Missing info",IF(I739="Yes","Replay – not counted","Counted")))</f>
        <v/>
      </c>
      <c r="P739" s="21" t="str">
        <f aca="false">IF(OR(E739="",F739="",I739="Yes"),"",IF(COUNTIFS($E$6:E739,E739,$F$6:F739,F739)&gt;1,"Same room listed above – replay?",IF(AND(K739="Yes",N739=""),"Borderline – describe it in Notes","")))</f>
        <v/>
      </c>
      <c r="Q739" s="22" t="str">
        <f aca="false">IF(F739="","",IF(COUNTIF($F$6:F739,F739)=1,1,0))</f>
        <v/>
      </c>
      <c r="R739" s="22" t="str">
        <f aca="false">IF(H739="","",IF(COUNTIF($H$6:H739,H739)=1,1,0))</f>
        <v/>
      </c>
    </row>
    <row r="740" customFormat="false" ht="15" hidden="false" customHeight="false" outlineLevel="0" collapsed="false">
      <c r="A740" s="19" t="str">
        <f aca="false">IF(COUNTA(B740:N740)=0,"",ROW()-5)</f>
        <v/>
      </c>
      <c r="B740" s="11"/>
      <c r="C740" s="20"/>
      <c r="D740" s="11"/>
      <c r="E740" s="20"/>
      <c r="F740" s="20"/>
      <c r="G740" s="20"/>
      <c r="H740" s="20"/>
      <c r="I740" s="11"/>
      <c r="J740" s="11"/>
      <c r="K740" s="11"/>
      <c r="L740" s="20"/>
      <c r="M740" s="20"/>
      <c r="N740" s="20"/>
      <c r="O740" s="21" t="str">
        <f aca="false">IF(COUNTA(B740:N740)=0,"",IF(COUNTA(B740,E740,F740,G740,H740)&lt;5,"Missing info",IF(I740="Yes","Replay – not counted","Counted")))</f>
        <v/>
      </c>
      <c r="P740" s="21" t="str">
        <f aca="false">IF(OR(E740="",F740="",I740="Yes"),"",IF(COUNTIFS($E$6:E740,E740,$F$6:F740,F740)&gt;1,"Same room listed above – replay?",IF(AND(K740="Yes",N740=""),"Borderline – describe it in Notes","")))</f>
        <v/>
      </c>
      <c r="Q740" s="22" t="str">
        <f aca="false">IF(F740="","",IF(COUNTIF($F$6:F740,F740)=1,1,0))</f>
        <v/>
      </c>
      <c r="R740" s="22" t="str">
        <f aca="false">IF(H740="","",IF(COUNTIF($H$6:H740,H740)=1,1,0))</f>
        <v/>
      </c>
    </row>
    <row r="741" customFormat="false" ht="15" hidden="false" customHeight="false" outlineLevel="0" collapsed="false">
      <c r="A741" s="19" t="str">
        <f aca="false">IF(COUNTA(B741:N741)=0,"",ROW()-5)</f>
        <v/>
      </c>
      <c r="B741" s="11"/>
      <c r="C741" s="20"/>
      <c r="D741" s="11"/>
      <c r="E741" s="20"/>
      <c r="F741" s="20"/>
      <c r="G741" s="20"/>
      <c r="H741" s="20"/>
      <c r="I741" s="11"/>
      <c r="J741" s="11"/>
      <c r="K741" s="11"/>
      <c r="L741" s="20"/>
      <c r="M741" s="20"/>
      <c r="N741" s="20"/>
      <c r="O741" s="21" t="str">
        <f aca="false">IF(COUNTA(B741:N741)=0,"",IF(COUNTA(B741,E741,F741,G741,H741)&lt;5,"Missing info",IF(I741="Yes","Replay – not counted","Counted")))</f>
        <v/>
      </c>
      <c r="P741" s="21" t="str">
        <f aca="false">IF(OR(E741="",F741="",I741="Yes"),"",IF(COUNTIFS($E$6:E741,E741,$F$6:F741,F741)&gt;1,"Same room listed above – replay?",IF(AND(K741="Yes",N741=""),"Borderline – describe it in Notes","")))</f>
        <v/>
      </c>
      <c r="Q741" s="22" t="str">
        <f aca="false">IF(F741="","",IF(COUNTIF($F$6:F741,F741)=1,1,0))</f>
        <v/>
      </c>
      <c r="R741" s="22" t="str">
        <f aca="false">IF(H741="","",IF(COUNTIF($H$6:H741,H741)=1,1,0))</f>
        <v/>
      </c>
    </row>
    <row r="742" customFormat="false" ht="15" hidden="false" customHeight="false" outlineLevel="0" collapsed="false">
      <c r="A742" s="19" t="str">
        <f aca="false">IF(COUNTA(B742:N742)=0,"",ROW()-5)</f>
        <v/>
      </c>
      <c r="B742" s="11"/>
      <c r="C742" s="20"/>
      <c r="D742" s="11"/>
      <c r="E742" s="20"/>
      <c r="F742" s="20"/>
      <c r="G742" s="20"/>
      <c r="H742" s="20"/>
      <c r="I742" s="11"/>
      <c r="J742" s="11"/>
      <c r="K742" s="11"/>
      <c r="L742" s="20"/>
      <c r="M742" s="20"/>
      <c r="N742" s="20"/>
      <c r="O742" s="21" t="str">
        <f aca="false">IF(COUNTA(B742:N742)=0,"",IF(COUNTA(B742,E742,F742,G742,H742)&lt;5,"Missing info",IF(I742="Yes","Replay – not counted","Counted")))</f>
        <v/>
      </c>
      <c r="P742" s="21" t="str">
        <f aca="false">IF(OR(E742="",F742="",I742="Yes"),"",IF(COUNTIFS($E$6:E742,E742,$F$6:F742,F742)&gt;1,"Same room listed above – replay?",IF(AND(K742="Yes",N742=""),"Borderline – describe it in Notes","")))</f>
        <v/>
      </c>
      <c r="Q742" s="22" t="str">
        <f aca="false">IF(F742="","",IF(COUNTIF($F$6:F742,F742)=1,1,0))</f>
        <v/>
      </c>
      <c r="R742" s="22" t="str">
        <f aca="false">IF(H742="","",IF(COUNTIF($H$6:H742,H742)=1,1,0))</f>
        <v/>
      </c>
    </row>
    <row r="743" customFormat="false" ht="15" hidden="false" customHeight="false" outlineLevel="0" collapsed="false">
      <c r="A743" s="19" t="str">
        <f aca="false">IF(COUNTA(B743:N743)=0,"",ROW()-5)</f>
        <v/>
      </c>
      <c r="B743" s="11"/>
      <c r="C743" s="20"/>
      <c r="D743" s="11"/>
      <c r="E743" s="20"/>
      <c r="F743" s="20"/>
      <c r="G743" s="20"/>
      <c r="H743" s="20"/>
      <c r="I743" s="11"/>
      <c r="J743" s="11"/>
      <c r="K743" s="11"/>
      <c r="L743" s="20"/>
      <c r="M743" s="20"/>
      <c r="N743" s="20"/>
      <c r="O743" s="21" t="str">
        <f aca="false">IF(COUNTA(B743:N743)=0,"",IF(COUNTA(B743,E743,F743,G743,H743)&lt;5,"Missing info",IF(I743="Yes","Replay – not counted","Counted")))</f>
        <v/>
      </c>
      <c r="P743" s="21" t="str">
        <f aca="false">IF(OR(E743="",F743="",I743="Yes"),"",IF(COUNTIFS($E$6:E743,E743,$F$6:F743,F743)&gt;1,"Same room listed above – replay?",IF(AND(K743="Yes",N743=""),"Borderline – describe it in Notes","")))</f>
        <v/>
      </c>
      <c r="Q743" s="22" t="str">
        <f aca="false">IF(F743="","",IF(COUNTIF($F$6:F743,F743)=1,1,0))</f>
        <v/>
      </c>
      <c r="R743" s="22" t="str">
        <f aca="false">IF(H743="","",IF(COUNTIF($H$6:H743,H743)=1,1,0))</f>
        <v/>
      </c>
    </row>
    <row r="744" customFormat="false" ht="15" hidden="false" customHeight="false" outlineLevel="0" collapsed="false">
      <c r="A744" s="19" t="str">
        <f aca="false">IF(COUNTA(B744:N744)=0,"",ROW()-5)</f>
        <v/>
      </c>
      <c r="B744" s="11"/>
      <c r="C744" s="20"/>
      <c r="D744" s="11"/>
      <c r="E744" s="20"/>
      <c r="F744" s="20"/>
      <c r="G744" s="20"/>
      <c r="H744" s="20"/>
      <c r="I744" s="11"/>
      <c r="J744" s="11"/>
      <c r="K744" s="11"/>
      <c r="L744" s="20"/>
      <c r="M744" s="20"/>
      <c r="N744" s="20"/>
      <c r="O744" s="21" t="str">
        <f aca="false">IF(COUNTA(B744:N744)=0,"",IF(COUNTA(B744,E744,F744,G744,H744)&lt;5,"Missing info",IF(I744="Yes","Replay – not counted","Counted")))</f>
        <v/>
      </c>
      <c r="P744" s="21" t="str">
        <f aca="false">IF(OR(E744="",F744="",I744="Yes"),"",IF(COUNTIFS($E$6:E744,E744,$F$6:F744,F744)&gt;1,"Same room listed above – replay?",IF(AND(K744="Yes",N744=""),"Borderline – describe it in Notes","")))</f>
        <v/>
      </c>
      <c r="Q744" s="22" t="str">
        <f aca="false">IF(F744="","",IF(COUNTIF($F$6:F744,F744)=1,1,0))</f>
        <v/>
      </c>
      <c r="R744" s="22" t="str">
        <f aca="false">IF(H744="","",IF(COUNTIF($H$6:H744,H744)=1,1,0))</f>
        <v/>
      </c>
    </row>
    <row r="745" customFormat="false" ht="15" hidden="false" customHeight="false" outlineLevel="0" collapsed="false">
      <c r="A745" s="19" t="str">
        <f aca="false">IF(COUNTA(B745:N745)=0,"",ROW()-5)</f>
        <v/>
      </c>
      <c r="B745" s="11"/>
      <c r="C745" s="20"/>
      <c r="D745" s="11"/>
      <c r="E745" s="20"/>
      <c r="F745" s="20"/>
      <c r="G745" s="20"/>
      <c r="H745" s="20"/>
      <c r="I745" s="11"/>
      <c r="J745" s="11"/>
      <c r="K745" s="11"/>
      <c r="L745" s="20"/>
      <c r="M745" s="20"/>
      <c r="N745" s="20"/>
      <c r="O745" s="21" t="str">
        <f aca="false">IF(COUNTA(B745:N745)=0,"",IF(COUNTA(B745,E745,F745,G745,H745)&lt;5,"Missing info",IF(I745="Yes","Replay – not counted","Counted")))</f>
        <v/>
      </c>
      <c r="P745" s="21" t="str">
        <f aca="false">IF(OR(E745="",F745="",I745="Yes"),"",IF(COUNTIFS($E$6:E745,E745,$F$6:F745,F745)&gt;1,"Same room listed above – replay?",IF(AND(K745="Yes",N745=""),"Borderline – describe it in Notes","")))</f>
        <v/>
      </c>
      <c r="Q745" s="22" t="str">
        <f aca="false">IF(F745="","",IF(COUNTIF($F$6:F745,F745)=1,1,0))</f>
        <v/>
      </c>
      <c r="R745" s="22" t="str">
        <f aca="false">IF(H745="","",IF(COUNTIF($H$6:H745,H745)=1,1,0))</f>
        <v/>
      </c>
    </row>
    <row r="746" customFormat="false" ht="15" hidden="false" customHeight="false" outlineLevel="0" collapsed="false">
      <c r="A746" s="19" t="str">
        <f aca="false">IF(COUNTA(B746:N746)=0,"",ROW()-5)</f>
        <v/>
      </c>
      <c r="B746" s="11"/>
      <c r="C746" s="20"/>
      <c r="D746" s="11"/>
      <c r="E746" s="20"/>
      <c r="F746" s="20"/>
      <c r="G746" s="20"/>
      <c r="H746" s="20"/>
      <c r="I746" s="11"/>
      <c r="J746" s="11"/>
      <c r="K746" s="11"/>
      <c r="L746" s="20"/>
      <c r="M746" s="20"/>
      <c r="N746" s="20"/>
      <c r="O746" s="21" t="str">
        <f aca="false">IF(COUNTA(B746:N746)=0,"",IF(COUNTA(B746,E746,F746,G746,H746)&lt;5,"Missing info",IF(I746="Yes","Replay – not counted","Counted")))</f>
        <v/>
      </c>
      <c r="P746" s="21" t="str">
        <f aca="false">IF(OR(E746="",F746="",I746="Yes"),"",IF(COUNTIFS($E$6:E746,E746,$F$6:F746,F746)&gt;1,"Same room listed above – replay?",IF(AND(K746="Yes",N746=""),"Borderline – describe it in Notes","")))</f>
        <v/>
      </c>
      <c r="Q746" s="22" t="str">
        <f aca="false">IF(F746="","",IF(COUNTIF($F$6:F746,F746)=1,1,0))</f>
        <v/>
      </c>
      <c r="R746" s="22" t="str">
        <f aca="false">IF(H746="","",IF(COUNTIF($H$6:H746,H746)=1,1,0))</f>
        <v/>
      </c>
    </row>
    <row r="747" customFormat="false" ht="15" hidden="false" customHeight="false" outlineLevel="0" collapsed="false">
      <c r="A747" s="19" t="str">
        <f aca="false">IF(COUNTA(B747:N747)=0,"",ROW()-5)</f>
        <v/>
      </c>
      <c r="B747" s="11"/>
      <c r="C747" s="20"/>
      <c r="D747" s="11"/>
      <c r="E747" s="20"/>
      <c r="F747" s="20"/>
      <c r="G747" s="20"/>
      <c r="H747" s="20"/>
      <c r="I747" s="11"/>
      <c r="J747" s="11"/>
      <c r="K747" s="11"/>
      <c r="L747" s="20"/>
      <c r="M747" s="20"/>
      <c r="N747" s="20"/>
      <c r="O747" s="21" t="str">
        <f aca="false">IF(COUNTA(B747:N747)=0,"",IF(COUNTA(B747,E747,F747,G747,H747)&lt;5,"Missing info",IF(I747="Yes","Replay – not counted","Counted")))</f>
        <v/>
      </c>
      <c r="P747" s="21" t="str">
        <f aca="false">IF(OR(E747="",F747="",I747="Yes"),"",IF(COUNTIFS($E$6:E747,E747,$F$6:F747,F747)&gt;1,"Same room listed above – replay?",IF(AND(K747="Yes",N747=""),"Borderline – describe it in Notes","")))</f>
        <v/>
      </c>
      <c r="Q747" s="22" t="str">
        <f aca="false">IF(F747="","",IF(COUNTIF($F$6:F747,F747)=1,1,0))</f>
        <v/>
      </c>
      <c r="R747" s="22" t="str">
        <f aca="false">IF(H747="","",IF(COUNTIF($H$6:H747,H747)=1,1,0))</f>
        <v/>
      </c>
    </row>
    <row r="748" customFormat="false" ht="15" hidden="false" customHeight="false" outlineLevel="0" collapsed="false">
      <c r="A748" s="19" t="str">
        <f aca="false">IF(COUNTA(B748:N748)=0,"",ROW()-5)</f>
        <v/>
      </c>
      <c r="B748" s="11"/>
      <c r="C748" s="20"/>
      <c r="D748" s="11"/>
      <c r="E748" s="20"/>
      <c r="F748" s="20"/>
      <c r="G748" s="20"/>
      <c r="H748" s="20"/>
      <c r="I748" s="11"/>
      <c r="J748" s="11"/>
      <c r="K748" s="11"/>
      <c r="L748" s="20"/>
      <c r="M748" s="20"/>
      <c r="N748" s="20"/>
      <c r="O748" s="21" t="str">
        <f aca="false">IF(COUNTA(B748:N748)=0,"",IF(COUNTA(B748,E748,F748,G748,H748)&lt;5,"Missing info",IF(I748="Yes","Replay – not counted","Counted")))</f>
        <v/>
      </c>
      <c r="P748" s="21" t="str">
        <f aca="false">IF(OR(E748="",F748="",I748="Yes"),"",IF(COUNTIFS($E$6:E748,E748,$F$6:F748,F748)&gt;1,"Same room listed above – replay?",IF(AND(K748="Yes",N748=""),"Borderline – describe it in Notes","")))</f>
        <v/>
      </c>
      <c r="Q748" s="22" t="str">
        <f aca="false">IF(F748="","",IF(COUNTIF($F$6:F748,F748)=1,1,0))</f>
        <v/>
      </c>
      <c r="R748" s="22" t="str">
        <f aca="false">IF(H748="","",IF(COUNTIF($H$6:H748,H748)=1,1,0))</f>
        <v/>
      </c>
    </row>
    <row r="749" customFormat="false" ht="15" hidden="false" customHeight="false" outlineLevel="0" collapsed="false">
      <c r="A749" s="19" t="str">
        <f aca="false">IF(COUNTA(B749:N749)=0,"",ROW()-5)</f>
        <v/>
      </c>
      <c r="B749" s="11"/>
      <c r="C749" s="20"/>
      <c r="D749" s="11"/>
      <c r="E749" s="20"/>
      <c r="F749" s="20"/>
      <c r="G749" s="20"/>
      <c r="H749" s="20"/>
      <c r="I749" s="11"/>
      <c r="J749" s="11"/>
      <c r="K749" s="11"/>
      <c r="L749" s="20"/>
      <c r="M749" s="20"/>
      <c r="N749" s="20"/>
      <c r="O749" s="21" t="str">
        <f aca="false">IF(COUNTA(B749:N749)=0,"",IF(COUNTA(B749,E749,F749,G749,H749)&lt;5,"Missing info",IF(I749="Yes","Replay – not counted","Counted")))</f>
        <v/>
      </c>
      <c r="P749" s="21" t="str">
        <f aca="false">IF(OR(E749="",F749="",I749="Yes"),"",IF(COUNTIFS($E$6:E749,E749,$F$6:F749,F749)&gt;1,"Same room listed above – replay?",IF(AND(K749="Yes",N749=""),"Borderline – describe it in Notes","")))</f>
        <v/>
      </c>
      <c r="Q749" s="22" t="str">
        <f aca="false">IF(F749="","",IF(COUNTIF($F$6:F749,F749)=1,1,0))</f>
        <v/>
      </c>
      <c r="R749" s="22" t="str">
        <f aca="false">IF(H749="","",IF(COUNTIF($H$6:H749,H749)=1,1,0))</f>
        <v/>
      </c>
    </row>
    <row r="750" customFormat="false" ht="15" hidden="false" customHeight="false" outlineLevel="0" collapsed="false">
      <c r="A750" s="19" t="str">
        <f aca="false">IF(COUNTA(B750:N750)=0,"",ROW()-5)</f>
        <v/>
      </c>
      <c r="B750" s="11"/>
      <c r="C750" s="20"/>
      <c r="D750" s="11"/>
      <c r="E750" s="20"/>
      <c r="F750" s="20"/>
      <c r="G750" s="20"/>
      <c r="H750" s="20"/>
      <c r="I750" s="11"/>
      <c r="J750" s="11"/>
      <c r="K750" s="11"/>
      <c r="L750" s="20"/>
      <c r="M750" s="20"/>
      <c r="N750" s="20"/>
      <c r="O750" s="21" t="str">
        <f aca="false">IF(COUNTA(B750:N750)=0,"",IF(COUNTA(B750,E750,F750,G750,H750)&lt;5,"Missing info",IF(I750="Yes","Replay – not counted","Counted")))</f>
        <v/>
      </c>
      <c r="P750" s="21" t="str">
        <f aca="false">IF(OR(E750="",F750="",I750="Yes"),"",IF(COUNTIFS($E$6:E750,E750,$F$6:F750,F750)&gt;1,"Same room listed above – replay?",IF(AND(K750="Yes",N750=""),"Borderline – describe it in Notes","")))</f>
        <v/>
      </c>
      <c r="Q750" s="22" t="str">
        <f aca="false">IF(F750="","",IF(COUNTIF($F$6:F750,F750)=1,1,0))</f>
        <v/>
      </c>
      <c r="R750" s="22" t="str">
        <f aca="false">IF(H750="","",IF(COUNTIF($H$6:H750,H750)=1,1,0))</f>
        <v/>
      </c>
    </row>
    <row r="751" customFormat="false" ht="15" hidden="false" customHeight="false" outlineLevel="0" collapsed="false">
      <c r="A751" s="19" t="str">
        <f aca="false">IF(COUNTA(B751:N751)=0,"",ROW()-5)</f>
        <v/>
      </c>
      <c r="B751" s="11"/>
      <c r="C751" s="20"/>
      <c r="D751" s="11"/>
      <c r="E751" s="20"/>
      <c r="F751" s="20"/>
      <c r="G751" s="20"/>
      <c r="H751" s="20"/>
      <c r="I751" s="11"/>
      <c r="J751" s="11"/>
      <c r="K751" s="11"/>
      <c r="L751" s="20"/>
      <c r="M751" s="20"/>
      <c r="N751" s="20"/>
      <c r="O751" s="21" t="str">
        <f aca="false">IF(COUNTA(B751:N751)=0,"",IF(COUNTA(B751,E751,F751,G751,H751)&lt;5,"Missing info",IF(I751="Yes","Replay – not counted","Counted")))</f>
        <v/>
      </c>
      <c r="P751" s="21" t="str">
        <f aca="false">IF(OR(E751="",F751="",I751="Yes"),"",IF(COUNTIFS($E$6:E751,E751,$F$6:F751,F751)&gt;1,"Same room listed above – replay?",IF(AND(K751="Yes",N751=""),"Borderline – describe it in Notes","")))</f>
        <v/>
      </c>
      <c r="Q751" s="22" t="str">
        <f aca="false">IF(F751="","",IF(COUNTIF($F$6:F751,F751)=1,1,0))</f>
        <v/>
      </c>
      <c r="R751" s="22" t="str">
        <f aca="false">IF(H751="","",IF(COUNTIF($H$6:H751,H751)=1,1,0))</f>
        <v/>
      </c>
    </row>
    <row r="752" customFormat="false" ht="15" hidden="false" customHeight="false" outlineLevel="0" collapsed="false">
      <c r="A752" s="19" t="str">
        <f aca="false">IF(COUNTA(B752:N752)=0,"",ROW()-5)</f>
        <v/>
      </c>
      <c r="B752" s="11"/>
      <c r="C752" s="20"/>
      <c r="D752" s="11"/>
      <c r="E752" s="20"/>
      <c r="F752" s="20"/>
      <c r="G752" s="20"/>
      <c r="H752" s="20"/>
      <c r="I752" s="11"/>
      <c r="J752" s="11"/>
      <c r="K752" s="11"/>
      <c r="L752" s="20"/>
      <c r="M752" s="20"/>
      <c r="N752" s="20"/>
      <c r="O752" s="21" t="str">
        <f aca="false">IF(COUNTA(B752:N752)=0,"",IF(COUNTA(B752,E752,F752,G752,H752)&lt;5,"Missing info",IF(I752="Yes","Replay – not counted","Counted")))</f>
        <v/>
      </c>
      <c r="P752" s="21" t="str">
        <f aca="false">IF(OR(E752="",F752="",I752="Yes"),"",IF(COUNTIFS($E$6:E752,E752,$F$6:F752,F752)&gt;1,"Same room listed above – replay?",IF(AND(K752="Yes",N752=""),"Borderline – describe it in Notes","")))</f>
        <v/>
      </c>
      <c r="Q752" s="22" t="str">
        <f aca="false">IF(F752="","",IF(COUNTIF($F$6:F752,F752)=1,1,0))</f>
        <v/>
      </c>
      <c r="R752" s="22" t="str">
        <f aca="false">IF(H752="","",IF(COUNTIF($H$6:H752,H752)=1,1,0))</f>
        <v/>
      </c>
    </row>
    <row r="753" customFormat="false" ht="15" hidden="false" customHeight="false" outlineLevel="0" collapsed="false">
      <c r="A753" s="19" t="str">
        <f aca="false">IF(COUNTA(B753:N753)=0,"",ROW()-5)</f>
        <v/>
      </c>
      <c r="B753" s="11"/>
      <c r="C753" s="20"/>
      <c r="D753" s="11"/>
      <c r="E753" s="20"/>
      <c r="F753" s="20"/>
      <c r="G753" s="20"/>
      <c r="H753" s="20"/>
      <c r="I753" s="11"/>
      <c r="J753" s="11"/>
      <c r="K753" s="11"/>
      <c r="L753" s="20"/>
      <c r="M753" s="20"/>
      <c r="N753" s="20"/>
      <c r="O753" s="21" t="str">
        <f aca="false">IF(COUNTA(B753:N753)=0,"",IF(COUNTA(B753,E753,F753,G753,H753)&lt;5,"Missing info",IF(I753="Yes","Replay – not counted","Counted")))</f>
        <v/>
      </c>
      <c r="P753" s="21" t="str">
        <f aca="false">IF(OR(E753="",F753="",I753="Yes"),"",IF(COUNTIFS($E$6:E753,E753,$F$6:F753,F753)&gt;1,"Same room listed above – replay?",IF(AND(K753="Yes",N753=""),"Borderline – describe it in Notes","")))</f>
        <v/>
      </c>
      <c r="Q753" s="22" t="str">
        <f aca="false">IF(F753="","",IF(COUNTIF($F$6:F753,F753)=1,1,0))</f>
        <v/>
      </c>
      <c r="R753" s="22" t="str">
        <f aca="false">IF(H753="","",IF(COUNTIF($H$6:H753,H753)=1,1,0))</f>
        <v/>
      </c>
    </row>
    <row r="754" customFormat="false" ht="15" hidden="false" customHeight="false" outlineLevel="0" collapsed="false">
      <c r="A754" s="19" t="str">
        <f aca="false">IF(COUNTA(B754:N754)=0,"",ROW()-5)</f>
        <v/>
      </c>
      <c r="B754" s="11"/>
      <c r="C754" s="20"/>
      <c r="D754" s="11"/>
      <c r="E754" s="20"/>
      <c r="F754" s="20"/>
      <c r="G754" s="20"/>
      <c r="H754" s="20"/>
      <c r="I754" s="11"/>
      <c r="J754" s="11"/>
      <c r="K754" s="11"/>
      <c r="L754" s="20"/>
      <c r="M754" s="20"/>
      <c r="N754" s="20"/>
      <c r="O754" s="21" t="str">
        <f aca="false">IF(COUNTA(B754:N754)=0,"",IF(COUNTA(B754,E754,F754,G754,H754)&lt;5,"Missing info",IF(I754="Yes","Replay – not counted","Counted")))</f>
        <v/>
      </c>
      <c r="P754" s="21" t="str">
        <f aca="false">IF(OR(E754="",F754="",I754="Yes"),"",IF(COUNTIFS($E$6:E754,E754,$F$6:F754,F754)&gt;1,"Same room listed above – replay?",IF(AND(K754="Yes",N754=""),"Borderline – describe it in Notes","")))</f>
        <v/>
      </c>
      <c r="Q754" s="22" t="str">
        <f aca="false">IF(F754="","",IF(COUNTIF($F$6:F754,F754)=1,1,0))</f>
        <v/>
      </c>
      <c r="R754" s="22" t="str">
        <f aca="false">IF(H754="","",IF(COUNTIF($H$6:H754,H754)=1,1,0))</f>
        <v/>
      </c>
    </row>
    <row r="755" customFormat="false" ht="15" hidden="false" customHeight="false" outlineLevel="0" collapsed="false">
      <c r="A755" s="19" t="str">
        <f aca="false">IF(COUNTA(B755:N755)=0,"",ROW()-5)</f>
        <v/>
      </c>
      <c r="B755" s="11"/>
      <c r="C755" s="20"/>
      <c r="D755" s="11"/>
      <c r="E755" s="20"/>
      <c r="F755" s="20"/>
      <c r="G755" s="20"/>
      <c r="H755" s="20"/>
      <c r="I755" s="11"/>
      <c r="J755" s="11"/>
      <c r="K755" s="11"/>
      <c r="L755" s="20"/>
      <c r="M755" s="20"/>
      <c r="N755" s="20"/>
      <c r="O755" s="21" t="str">
        <f aca="false">IF(COUNTA(B755:N755)=0,"",IF(COUNTA(B755,E755,F755,G755,H755)&lt;5,"Missing info",IF(I755="Yes","Replay – not counted","Counted")))</f>
        <v/>
      </c>
      <c r="P755" s="21" t="str">
        <f aca="false">IF(OR(E755="",F755="",I755="Yes"),"",IF(COUNTIFS($E$6:E755,E755,$F$6:F755,F755)&gt;1,"Same room listed above – replay?",IF(AND(K755="Yes",N755=""),"Borderline – describe it in Notes","")))</f>
        <v/>
      </c>
      <c r="Q755" s="22" t="str">
        <f aca="false">IF(F755="","",IF(COUNTIF($F$6:F755,F755)=1,1,0))</f>
        <v/>
      </c>
      <c r="R755" s="22" t="str">
        <f aca="false">IF(H755="","",IF(COUNTIF($H$6:H755,H755)=1,1,0))</f>
        <v/>
      </c>
    </row>
    <row r="756" customFormat="false" ht="15" hidden="false" customHeight="false" outlineLevel="0" collapsed="false">
      <c r="A756" s="19" t="str">
        <f aca="false">IF(COUNTA(B756:N756)=0,"",ROW()-5)</f>
        <v/>
      </c>
      <c r="B756" s="11"/>
      <c r="C756" s="20"/>
      <c r="D756" s="11"/>
      <c r="E756" s="20"/>
      <c r="F756" s="20"/>
      <c r="G756" s="20"/>
      <c r="H756" s="20"/>
      <c r="I756" s="11"/>
      <c r="J756" s="11"/>
      <c r="K756" s="11"/>
      <c r="L756" s="20"/>
      <c r="M756" s="20"/>
      <c r="N756" s="20"/>
      <c r="O756" s="21" t="str">
        <f aca="false">IF(COUNTA(B756:N756)=0,"",IF(COUNTA(B756,E756,F756,G756,H756)&lt;5,"Missing info",IF(I756="Yes","Replay – not counted","Counted")))</f>
        <v/>
      </c>
      <c r="P756" s="21" t="str">
        <f aca="false">IF(OR(E756="",F756="",I756="Yes"),"",IF(COUNTIFS($E$6:E756,E756,$F$6:F756,F756)&gt;1,"Same room listed above – replay?",IF(AND(K756="Yes",N756=""),"Borderline – describe it in Notes","")))</f>
        <v/>
      </c>
      <c r="Q756" s="22" t="str">
        <f aca="false">IF(F756="","",IF(COUNTIF($F$6:F756,F756)=1,1,0))</f>
        <v/>
      </c>
      <c r="R756" s="22" t="str">
        <f aca="false">IF(H756="","",IF(COUNTIF($H$6:H756,H756)=1,1,0))</f>
        <v/>
      </c>
    </row>
    <row r="757" customFormat="false" ht="15" hidden="false" customHeight="false" outlineLevel="0" collapsed="false">
      <c r="A757" s="19" t="str">
        <f aca="false">IF(COUNTA(B757:N757)=0,"",ROW()-5)</f>
        <v/>
      </c>
      <c r="B757" s="11"/>
      <c r="C757" s="20"/>
      <c r="D757" s="11"/>
      <c r="E757" s="20"/>
      <c r="F757" s="20"/>
      <c r="G757" s="20"/>
      <c r="H757" s="20"/>
      <c r="I757" s="11"/>
      <c r="J757" s="11"/>
      <c r="K757" s="11"/>
      <c r="L757" s="20"/>
      <c r="M757" s="20"/>
      <c r="N757" s="20"/>
      <c r="O757" s="21" t="str">
        <f aca="false">IF(COUNTA(B757:N757)=0,"",IF(COUNTA(B757,E757,F757,G757,H757)&lt;5,"Missing info",IF(I757="Yes","Replay – not counted","Counted")))</f>
        <v/>
      </c>
      <c r="P757" s="21" t="str">
        <f aca="false">IF(OR(E757="",F757="",I757="Yes"),"",IF(COUNTIFS($E$6:E757,E757,$F$6:F757,F757)&gt;1,"Same room listed above – replay?",IF(AND(K757="Yes",N757=""),"Borderline – describe it in Notes","")))</f>
        <v/>
      </c>
      <c r="Q757" s="22" t="str">
        <f aca="false">IF(F757="","",IF(COUNTIF($F$6:F757,F757)=1,1,0))</f>
        <v/>
      </c>
      <c r="R757" s="22" t="str">
        <f aca="false">IF(H757="","",IF(COUNTIF($H$6:H757,H757)=1,1,0))</f>
        <v/>
      </c>
    </row>
    <row r="758" customFormat="false" ht="15" hidden="false" customHeight="false" outlineLevel="0" collapsed="false">
      <c r="A758" s="19" t="str">
        <f aca="false">IF(COUNTA(B758:N758)=0,"",ROW()-5)</f>
        <v/>
      </c>
      <c r="B758" s="11"/>
      <c r="C758" s="20"/>
      <c r="D758" s="11"/>
      <c r="E758" s="20"/>
      <c r="F758" s="20"/>
      <c r="G758" s="20"/>
      <c r="H758" s="20"/>
      <c r="I758" s="11"/>
      <c r="J758" s="11"/>
      <c r="K758" s="11"/>
      <c r="L758" s="20"/>
      <c r="M758" s="20"/>
      <c r="N758" s="20"/>
      <c r="O758" s="21" t="str">
        <f aca="false">IF(COUNTA(B758:N758)=0,"",IF(COUNTA(B758,E758,F758,G758,H758)&lt;5,"Missing info",IF(I758="Yes","Replay – not counted","Counted")))</f>
        <v/>
      </c>
      <c r="P758" s="21" t="str">
        <f aca="false">IF(OR(E758="",F758="",I758="Yes"),"",IF(COUNTIFS($E$6:E758,E758,$F$6:F758,F758)&gt;1,"Same room listed above – replay?",IF(AND(K758="Yes",N758=""),"Borderline – describe it in Notes","")))</f>
        <v/>
      </c>
      <c r="Q758" s="22" t="str">
        <f aca="false">IF(F758="","",IF(COUNTIF($F$6:F758,F758)=1,1,0))</f>
        <v/>
      </c>
      <c r="R758" s="22" t="str">
        <f aca="false">IF(H758="","",IF(COUNTIF($H$6:H758,H758)=1,1,0))</f>
        <v/>
      </c>
    </row>
    <row r="759" customFormat="false" ht="15" hidden="false" customHeight="false" outlineLevel="0" collapsed="false">
      <c r="A759" s="19" t="str">
        <f aca="false">IF(COUNTA(B759:N759)=0,"",ROW()-5)</f>
        <v/>
      </c>
      <c r="B759" s="11"/>
      <c r="C759" s="20"/>
      <c r="D759" s="11"/>
      <c r="E759" s="20"/>
      <c r="F759" s="20"/>
      <c r="G759" s="20"/>
      <c r="H759" s="20"/>
      <c r="I759" s="11"/>
      <c r="J759" s="11"/>
      <c r="K759" s="11"/>
      <c r="L759" s="20"/>
      <c r="M759" s="20"/>
      <c r="N759" s="20"/>
      <c r="O759" s="21" t="str">
        <f aca="false">IF(COUNTA(B759:N759)=0,"",IF(COUNTA(B759,E759,F759,G759,H759)&lt;5,"Missing info",IF(I759="Yes","Replay – not counted","Counted")))</f>
        <v/>
      </c>
      <c r="P759" s="21" t="str">
        <f aca="false">IF(OR(E759="",F759="",I759="Yes"),"",IF(COUNTIFS($E$6:E759,E759,$F$6:F759,F759)&gt;1,"Same room listed above – replay?",IF(AND(K759="Yes",N759=""),"Borderline – describe it in Notes","")))</f>
        <v/>
      </c>
      <c r="Q759" s="22" t="str">
        <f aca="false">IF(F759="","",IF(COUNTIF($F$6:F759,F759)=1,1,0))</f>
        <v/>
      </c>
      <c r="R759" s="22" t="str">
        <f aca="false">IF(H759="","",IF(COUNTIF($H$6:H759,H759)=1,1,0))</f>
        <v/>
      </c>
    </row>
    <row r="760" customFormat="false" ht="15" hidden="false" customHeight="false" outlineLevel="0" collapsed="false">
      <c r="A760" s="19" t="str">
        <f aca="false">IF(COUNTA(B760:N760)=0,"",ROW()-5)</f>
        <v/>
      </c>
      <c r="B760" s="11"/>
      <c r="C760" s="20"/>
      <c r="D760" s="11"/>
      <c r="E760" s="20"/>
      <c r="F760" s="20"/>
      <c r="G760" s="20"/>
      <c r="H760" s="20"/>
      <c r="I760" s="11"/>
      <c r="J760" s="11"/>
      <c r="K760" s="11"/>
      <c r="L760" s="20"/>
      <c r="M760" s="20"/>
      <c r="N760" s="20"/>
      <c r="O760" s="21" t="str">
        <f aca="false">IF(COUNTA(B760:N760)=0,"",IF(COUNTA(B760,E760,F760,G760,H760)&lt;5,"Missing info",IF(I760="Yes","Replay – not counted","Counted")))</f>
        <v/>
      </c>
      <c r="P760" s="21" t="str">
        <f aca="false">IF(OR(E760="",F760="",I760="Yes"),"",IF(COUNTIFS($E$6:E760,E760,$F$6:F760,F760)&gt;1,"Same room listed above – replay?",IF(AND(K760="Yes",N760=""),"Borderline – describe it in Notes","")))</f>
        <v/>
      </c>
      <c r="Q760" s="22" t="str">
        <f aca="false">IF(F760="","",IF(COUNTIF($F$6:F760,F760)=1,1,0))</f>
        <v/>
      </c>
      <c r="R760" s="22" t="str">
        <f aca="false">IF(H760="","",IF(COUNTIF($H$6:H760,H760)=1,1,0))</f>
        <v/>
      </c>
    </row>
    <row r="761" customFormat="false" ht="15" hidden="false" customHeight="false" outlineLevel="0" collapsed="false">
      <c r="A761" s="19" t="str">
        <f aca="false">IF(COUNTA(B761:N761)=0,"",ROW()-5)</f>
        <v/>
      </c>
      <c r="B761" s="11"/>
      <c r="C761" s="20"/>
      <c r="D761" s="11"/>
      <c r="E761" s="20"/>
      <c r="F761" s="20"/>
      <c r="G761" s="20"/>
      <c r="H761" s="20"/>
      <c r="I761" s="11"/>
      <c r="J761" s="11"/>
      <c r="K761" s="11"/>
      <c r="L761" s="20"/>
      <c r="M761" s="20"/>
      <c r="N761" s="20"/>
      <c r="O761" s="21" t="str">
        <f aca="false">IF(COUNTA(B761:N761)=0,"",IF(COUNTA(B761,E761,F761,G761,H761)&lt;5,"Missing info",IF(I761="Yes","Replay – not counted","Counted")))</f>
        <v/>
      </c>
      <c r="P761" s="21" t="str">
        <f aca="false">IF(OR(E761="",F761="",I761="Yes"),"",IF(COUNTIFS($E$6:E761,E761,$F$6:F761,F761)&gt;1,"Same room listed above – replay?",IF(AND(K761="Yes",N761=""),"Borderline – describe it in Notes","")))</f>
        <v/>
      </c>
      <c r="Q761" s="22" t="str">
        <f aca="false">IF(F761="","",IF(COUNTIF($F$6:F761,F761)=1,1,0))</f>
        <v/>
      </c>
      <c r="R761" s="22" t="str">
        <f aca="false">IF(H761="","",IF(COUNTIF($H$6:H761,H761)=1,1,0))</f>
        <v/>
      </c>
    </row>
    <row r="762" customFormat="false" ht="15" hidden="false" customHeight="false" outlineLevel="0" collapsed="false">
      <c r="A762" s="19" t="str">
        <f aca="false">IF(COUNTA(B762:N762)=0,"",ROW()-5)</f>
        <v/>
      </c>
      <c r="B762" s="11"/>
      <c r="C762" s="20"/>
      <c r="D762" s="11"/>
      <c r="E762" s="20"/>
      <c r="F762" s="20"/>
      <c r="G762" s="20"/>
      <c r="H762" s="20"/>
      <c r="I762" s="11"/>
      <c r="J762" s="11"/>
      <c r="K762" s="11"/>
      <c r="L762" s="20"/>
      <c r="M762" s="20"/>
      <c r="N762" s="20"/>
      <c r="O762" s="21" t="str">
        <f aca="false">IF(COUNTA(B762:N762)=0,"",IF(COUNTA(B762,E762,F762,G762,H762)&lt;5,"Missing info",IF(I762="Yes","Replay – not counted","Counted")))</f>
        <v/>
      </c>
      <c r="P762" s="21" t="str">
        <f aca="false">IF(OR(E762="",F762="",I762="Yes"),"",IF(COUNTIFS($E$6:E762,E762,$F$6:F762,F762)&gt;1,"Same room listed above – replay?",IF(AND(K762="Yes",N762=""),"Borderline – describe it in Notes","")))</f>
        <v/>
      </c>
      <c r="Q762" s="22" t="str">
        <f aca="false">IF(F762="","",IF(COUNTIF($F$6:F762,F762)=1,1,0))</f>
        <v/>
      </c>
      <c r="R762" s="22" t="str">
        <f aca="false">IF(H762="","",IF(COUNTIF($H$6:H762,H762)=1,1,0))</f>
        <v/>
      </c>
    </row>
    <row r="763" customFormat="false" ht="15" hidden="false" customHeight="false" outlineLevel="0" collapsed="false">
      <c r="A763" s="19" t="str">
        <f aca="false">IF(COUNTA(B763:N763)=0,"",ROW()-5)</f>
        <v/>
      </c>
      <c r="B763" s="11"/>
      <c r="C763" s="20"/>
      <c r="D763" s="11"/>
      <c r="E763" s="20"/>
      <c r="F763" s="20"/>
      <c r="G763" s="20"/>
      <c r="H763" s="20"/>
      <c r="I763" s="11"/>
      <c r="J763" s="11"/>
      <c r="K763" s="11"/>
      <c r="L763" s="20"/>
      <c r="M763" s="20"/>
      <c r="N763" s="20"/>
      <c r="O763" s="21" t="str">
        <f aca="false">IF(COUNTA(B763:N763)=0,"",IF(COUNTA(B763,E763,F763,G763,H763)&lt;5,"Missing info",IF(I763="Yes","Replay – not counted","Counted")))</f>
        <v/>
      </c>
      <c r="P763" s="21" t="str">
        <f aca="false">IF(OR(E763="",F763="",I763="Yes"),"",IF(COUNTIFS($E$6:E763,E763,$F$6:F763,F763)&gt;1,"Same room listed above – replay?",IF(AND(K763="Yes",N763=""),"Borderline – describe it in Notes","")))</f>
        <v/>
      </c>
      <c r="Q763" s="22" t="str">
        <f aca="false">IF(F763="","",IF(COUNTIF($F$6:F763,F763)=1,1,0))</f>
        <v/>
      </c>
      <c r="R763" s="22" t="str">
        <f aca="false">IF(H763="","",IF(COUNTIF($H$6:H763,H763)=1,1,0))</f>
        <v/>
      </c>
    </row>
    <row r="764" customFormat="false" ht="15" hidden="false" customHeight="false" outlineLevel="0" collapsed="false">
      <c r="A764" s="19" t="str">
        <f aca="false">IF(COUNTA(B764:N764)=0,"",ROW()-5)</f>
        <v/>
      </c>
      <c r="B764" s="11"/>
      <c r="C764" s="20"/>
      <c r="D764" s="11"/>
      <c r="E764" s="20"/>
      <c r="F764" s="20"/>
      <c r="G764" s="20"/>
      <c r="H764" s="20"/>
      <c r="I764" s="11"/>
      <c r="J764" s="11"/>
      <c r="K764" s="11"/>
      <c r="L764" s="20"/>
      <c r="M764" s="20"/>
      <c r="N764" s="20"/>
      <c r="O764" s="21" t="str">
        <f aca="false">IF(COUNTA(B764:N764)=0,"",IF(COUNTA(B764,E764,F764,G764,H764)&lt;5,"Missing info",IF(I764="Yes","Replay – not counted","Counted")))</f>
        <v/>
      </c>
      <c r="P764" s="21" t="str">
        <f aca="false">IF(OR(E764="",F764="",I764="Yes"),"",IF(COUNTIFS($E$6:E764,E764,$F$6:F764,F764)&gt;1,"Same room listed above – replay?",IF(AND(K764="Yes",N764=""),"Borderline – describe it in Notes","")))</f>
        <v/>
      </c>
      <c r="Q764" s="22" t="str">
        <f aca="false">IF(F764="","",IF(COUNTIF($F$6:F764,F764)=1,1,0))</f>
        <v/>
      </c>
      <c r="R764" s="22" t="str">
        <f aca="false">IF(H764="","",IF(COUNTIF($H$6:H764,H764)=1,1,0))</f>
        <v/>
      </c>
    </row>
    <row r="765" customFormat="false" ht="15" hidden="false" customHeight="false" outlineLevel="0" collapsed="false">
      <c r="A765" s="19" t="str">
        <f aca="false">IF(COUNTA(B765:N765)=0,"",ROW()-5)</f>
        <v/>
      </c>
      <c r="B765" s="11"/>
      <c r="C765" s="20"/>
      <c r="D765" s="11"/>
      <c r="E765" s="20"/>
      <c r="F765" s="20"/>
      <c r="G765" s="20"/>
      <c r="H765" s="20"/>
      <c r="I765" s="11"/>
      <c r="J765" s="11"/>
      <c r="K765" s="11"/>
      <c r="L765" s="20"/>
      <c r="M765" s="20"/>
      <c r="N765" s="20"/>
      <c r="O765" s="21" t="str">
        <f aca="false">IF(COUNTA(B765:N765)=0,"",IF(COUNTA(B765,E765,F765,G765,H765)&lt;5,"Missing info",IF(I765="Yes","Replay – not counted","Counted")))</f>
        <v/>
      </c>
      <c r="P765" s="21" t="str">
        <f aca="false">IF(OR(E765="",F765="",I765="Yes"),"",IF(COUNTIFS($E$6:E765,E765,$F$6:F765,F765)&gt;1,"Same room listed above – replay?",IF(AND(K765="Yes",N765=""),"Borderline – describe it in Notes","")))</f>
        <v/>
      </c>
      <c r="Q765" s="22" t="str">
        <f aca="false">IF(F765="","",IF(COUNTIF($F$6:F765,F765)=1,1,0))</f>
        <v/>
      </c>
      <c r="R765" s="22" t="str">
        <f aca="false">IF(H765="","",IF(COUNTIF($H$6:H765,H765)=1,1,0))</f>
        <v/>
      </c>
    </row>
    <row r="766" customFormat="false" ht="15" hidden="false" customHeight="false" outlineLevel="0" collapsed="false">
      <c r="A766" s="19" t="str">
        <f aca="false">IF(COUNTA(B766:N766)=0,"",ROW()-5)</f>
        <v/>
      </c>
      <c r="B766" s="11"/>
      <c r="C766" s="20"/>
      <c r="D766" s="11"/>
      <c r="E766" s="20"/>
      <c r="F766" s="20"/>
      <c r="G766" s="20"/>
      <c r="H766" s="20"/>
      <c r="I766" s="11"/>
      <c r="J766" s="11"/>
      <c r="K766" s="11"/>
      <c r="L766" s="20"/>
      <c r="M766" s="20"/>
      <c r="N766" s="20"/>
      <c r="O766" s="21" t="str">
        <f aca="false">IF(COUNTA(B766:N766)=0,"",IF(COUNTA(B766,E766,F766,G766,H766)&lt;5,"Missing info",IF(I766="Yes","Replay – not counted","Counted")))</f>
        <v/>
      </c>
      <c r="P766" s="21" t="str">
        <f aca="false">IF(OR(E766="",F766="",I766="Yes"),"",IF(COUNTIFS($E$6:E766,E766,$F$6:F766,F766)&gt;1,"Same room listed above – replay?",IF(AND(K766="Yes",N766=""),"Borderline – describe it in Notes","")))</f>
        <v/>
      </c>
      <c r="Q766" s="22" t="str">
        <f aca="false">IF(F766="","",IF(COUNTIF($F$6:F766,F766)=1,1,0))</f>
        <v/>
      </c>
      <c r="R766" s="22" t="str">
        <f aca="false">IF(H766="","",IF(COUNTIF($H$6:H766,H766)=1,1,0))</f>
        <v/>
      </c>
    </row>
    <row r="767" customFormat="false" ht="15" hidden="false" customHeight="false" outlineLevel="0" collapsed="false">
      <c r="A767" s="19" t="str">
        <f aca="false">IF(COUNTA(B767:N767)=0,"",ROW()-5)</f>
        <v/>
      </c>
      <c r="B767" s="11"/>
      <c r="C767" s="20"/>
      <c r="D767" s="11"/>
      <c r="E767" s="20"/>
      <c r="F767" s="20"/>
      <c r="G767" s="20"/>
      <c r="H767" s="20"/>
      <c r="I767" s="11"/>
      <c r="J767" s="11"/>
      <c r="K767" s="11"/>
      <c r="L767" s="20"/>
      <c r="M767" s="20"/>
      <c r="N767" s="20"/>
      <c r="O767" s="21" t="str">
        <f aca="false">IF(COUNTA(B767:N767)=0,"",IF(COUNTA(B767,E767,F767,G767,H767)&lt;5,"Missing info",IF(I767="Yes","Replay – not counted","Counted")))</f>
        <v/>
      </c>
      <c r="P767" s="21" t="str">
        <f aca="false">IF(OR(E767="",F767="",I767="Yes"),"",IF(COUNTIFS($E$6:E767,E767,$F$6:F767,F767)&gt;1,"Same room listed above – replay?",IF(AND(K767="Yes",N767=""),"Borderline – describe it in Notes","")))</f>
        <v/>
      </c>
      <c r="Q767" s="22" t="str">
        <f aca="false">IF(F767="","",IF(COUNTIF($F$6:F767,F767)=1,1,0))</f>
        <v/>
      </c>
      <c r="R767" s="22" t="str">
        <f aca="false">IF(H767="","",IF(COUNTIF($H$6:H767,H767)=1,1,0))</f>
        <v/>
      </c>
    </row>
    <row r="768" customFormat="false" ht="15" hidden="false" customHeight="false" outlineLevel="0" collapsed="false">
      <c r="A768" s="19" t="str">
        <f aca="false">IF(COUNTA(B768:N768)=0,"",ROW()-5)</f>
        <v/>
      </c>
      <c r="B768" s="11"/>
      <c r="C768" s="20"/>
      <c r="D768" s="11"/>
      <c r="E768" s="20"/>
      <c r="F768" s="20"/>
      <c r="G768" s="20"/>
      <c r="H768" s="20"/>
      <c r="I768" s="11"/>
      <c r="J768" s="11"/>
      <c r="K768" s="11"/>
      <c r="L768" s="20"/>
      <c r="M768" s="20"/>
      <c r="N768" s="20"/>
      <c r="O768" s="21" t="str">
        <f aca="false">IF(COUNTA(B768:N768)=0,"",IF(COUNTA(B768,E768,F768,G768,H768)&lt;5,"Missing info",IF(I768="Yes","Replay – not counted","Counted")))</f>
        <v/>
      </c>
      <c r="P768" s="21" t="str">
        <f aca="false">IF(OR(E768="",F768="",I768="Yes"),"",IF(COUNTIFS($E$6:E768,E768,$F$6:F768,F768)&gt;1,"Same room listed above – replay?",IF(AND(K768="Yes",N768=""),"Borderline – describe it in Notes","")))</f>
        <v/>
      </c>
      <c r="Q768" s="22" t="str">
        <f aca="false">IF(F768="","",IF(COUNTIF($F$6:F768,F768)=1,1,0))</f>
        <v/>
      </c>
      <c r="R768" s="22" t="str">
        <f aca="false">IF(H768="","",IF(COUNTIF($H$6:H768,H768)=1,1,0))</f>
        <v/>
      </c>
    </row>
    <row r="769" customFormat="false" ht="15" hidden="false" customHeight="false" outlineLevel="0" collapsed="false">
      <c r="A769" s="19" t="str">
        <f aca="false">IF(COUNTA(B769:N769)=0,"",ROW()-5)</f>
        <v/>
      </c>
      <c r="B769" s="11"/>
      <c r="C769" s="20"/>
      <c r="D769" s="11"/>
      <c r="E769" s="20"/>
      <c r="F769" s="20"/>
      <c r="G769" s="20"/>
      <c r="H769" s="20"/>
      <c r="I769" s="11"/>
      <c r="J769" s="11"/>
      <c r="K769" s="11"/>
      <c r="L769" s="20"/>
      <c r="M769" s="20"/>
      <c r="N769" s="20"/>
      <c r="O769" s="21" t="str">
        <f aca="false">IF(COUNTA(B769:N769)=0,"",IF(COUNTA(B769,E769,F769,G769,H769)&lt;5,"Missing info",IF(I769="Yes","Replay – not counted","Counted")))</f>
        <v/>
      </c>
      <c r="P769" s="21" t="str">
        <f aca="false">IF(OR(E769="",F769="",I769="Yes"),"",IF(COUNTIFS($E$6:E769,E769,$F$6:F769,F769)&gt;1,"Same room listed above – replay?",IF(AND(K769="Yes",N769=""),"Borderline – describe it in Notes","")))</f>
        <v/>
      </c>
      <c r="Q769" s="22" t="str">
        <f aca="false">IF(F769="","",IF(COUNTIF($F$6:F769,F769)=1,1,0))</f>
        <v/>
      </c>
      <c r="R769" s="22" t="str">
        <f aca="false">IF(H769="","",IF(COUNTIF($H$6:H769,H769)=1,1,0))</f>
        <v/>
      </c>
    </row>
    <row r="770" customFormat="false" ht="15" hidden="false" customHeight="false" outlineLevel="0" collapsed="false">
      <c r="A770" s="19" t="str">
        <f aca="false">IF(COUNTA(B770:N770)=0,"",ROW()-5)</f>
        <v/>
      </c>
      <c r="B770" s="11"/>
      <c r="C770" s="20"/>
      <c r="D770" s="11"/>
      <c r="E770" s="20"/>
      <c r="F770" s="20"/>
      <c r="G770" s="20"/>
      <c r="H770" s="20"/>
      <c r="I770" s="11"/>
      <c r="J770" s="11"/>
      <c r="K770" s="11"/>
      <c r="L770" s="20"/>
      <c r="M770" s="20"/>
      <c r="N770" s="20"/>
      <c r="O770" s="21" t="str">
        <f aca="false">IF(COUNTA(B770:N770)=0,"",IF(COUNTA(B770,E770,F770,G770,H770)&lt;5,"Missing info",IF(I770="Yes","Replay – not counted","Counted")))</f>
        <v/>
      </c>
      <c r="P770" s="21" t="str">
        <f aca="false">IF(OR(E770="",F770="",I770="Yes"),"",IF(COUNTIFS($E$6:E770,E770,$F$6:F770,F770)&gt;1,"Same room listed above – replay?",IF(AND(K770="Yes",N770=""),"Borderline – describe it in Notes","")))</f>
        <v/>
      </c>
      <c r="Q770" s="22" t="str">
        <f aca="false">IF(F770="","",IF(COUNTIF($F$6:F770,F770)=1,1,0))</f>
        <v/>
      </c>
      <c r="R770" s="22" t="str">
        <f aca="false">IF(H770="","",IF(COUNTIF($H$6:H770,H770)=1,1,0))</f>
        <v/>
      </c>
    </row>
    <row r="771" customFormat="false" ht="15" hidden="false" customHeight="false" outlineLevel="0" collapsed="false">
      <c r="A771" s="19" t="str">
        <f aca="false">IF(COUNTA(B771:N771)=0,"",ROW()-5)</f>
        <v/>
      </c>
      <c r="B771" s="11"/>
      <c r="C771" s="20"/>
      <c r="D771" s="11"/>
      <c r="E771" s="20"/>
      <c r="F771" s="20"/>
      <c r="G771" s="20"/>
      <c r="H771" s="20"/>
      <c r="I771" s="11"/>
      <c r="J771" s="11"/>
      <c r="K771" s="11"/>
      <c r="L771" s="20"/>
      <c r="M771" s="20"/>
      <c r="N771" s="20"/>
      <c r="O771" s="21" t="str">
        <f aca="false">IF(COUNTA(B771:N771)=0,"",IF(COUNTA(B771,E771,F771,G771,H771)&lt;5,"Missing info",IF(I771="Yes","Replay – not counted","Counted")))</f>
        <v/>
      </c>
      <c r="P771" s="21" t="str">
        <f aca="false">IF(OR(E771="",F771="",I771="Yes"),"",IF(COUNTIFS($E$6:E771,E771,$F$6:F771,F771)&gt;1,"Same room listed above – replay?",IF(AND(K771="Yes",N771=""),"Borderline – describe it in Notes","")))</f>
        <v/>
      </c>
      <c r="Q771" s="22" t="str">
        <f aca="false">IF(F771="","",IF(COUNTIF($F$6:F771,F771)=1,1,0))</f>
        <v/>
      </c>
      <c r="R771" s="22" t="str">
        <f aca="false">IF(H771="","",IF(COUNTIF($H$6:H771,H771)=1,1,0))</f>
        <v/>
      </c>
    </row>
    <row r="772" customFormat="false" ht="15" hidden="false" customHeight="false" outlineLevel="0" collapsed="false">
      <c r="A772" s="19" t="str">
        <f aca="false">IF(COUNTA(B772:N772)=0,"",ROW()-5)</f>
        <v/>
      </c>
      <c r="B772" s="11"/>
      <c r="C772" s="20"/>
      <c r="D772" s="11"/>
      <c r="E772" s="20"/>
      <c r="F772" s="20"/>
      <c r="G772" s="20"/>
      <c r="H772" s="20"/>
      <c r="I772" s="11"/>
      <c r="J772" s="11"/>
      <c r="K772" s="11"/>
      <c r="L772" s="20"/>
      <c r="M772" s="20"/>
      <c r="N772" s="20"/>
      <c r="O772" s="21" t="str">
        <f aca="false">IF(COUNTA(B772:N772)=0,"",IF(COUNTA(B772,E772,F772,G772,H772)&lt;5,"Missing info",IF(I772="Yes","Replay – not counted","Counted")))</f>
        <v/>
      </c>
      <c r="P772" s="21" t="str">
        <f aca="false">IF(OR(E772="",F772="",I772="Yes"),"",IF(COUNTIFS($E$6:E772,E772,$F$6:F772,F772)&gt;1,"Same room listed above – replay?",IF(AND(K772="Yes",N772=""),"Borderline – describe it in Notes","")))</f>
        <v/>
      </c>
      <c r="Q772" s="22" t="str">
        <f aca="false">IF(F772="","",IF(COUNTIF($F$6:F772,F772)=1,1,0))</f>
        <v/>
      </c>
      <c r="R772" s="22" t="str">
        <f aca="false">IF(H772="","",IF(COUNTIF($H$6:H772,H772)=1,1,0))</f>
        <v/>
      </c>
    </row>
    <row r="773" customFormat="false" ht="15" hidden="false" customHeight="false" outlineLevel="0" collapsed="false">
      <c r="A773" s="19" t="str">
        <f aca="false">IF(COUNTA(B773:N773)=0,"",ROW()-5)</f>
        <v/>
      </c>
      <c r="B773" s="11"/>
      <c r="C773" s="20"/>
      <c r="D773" s="11"/>
      <c r="E773" s="20"/>
      <c r="F773" s="20"/>
      <c r="G773" s="20"/>
      <c r="H773" s="20"/>
      <c r="I773" s="11"/>
      <c r="J773" s="11"/>
      <c r="K773" s="11"/>
      <c r="L773" s="20"/>
      <c r="M773" s="20"/>
      <c r="N773" s="20"/>
      <c r="O773" s="21" t="str">
        <f aca="false">IF(COUNTA(B773:N773)=0,"",IF(COUNTA(B773,E773,F773,G773,H773)&lt;5,"Missing info",IF(I773="Yes","Replay – not counted","Counted")))</f>
        <v/>
      </c>
      <c r="P773" s="21" t="str">
        <f aca="false">IF(OR(E773="",F773="",I773="Yes"),"",IF(COUNTIFS($E$6:E773,E773,$F$6:F773,F773)&gt;1,"Same room listed above – replay?",IF(AND(K773="Yes",N773=""),"Borderline – describe it in Notes","")))</f>
        <v/>
      </c>
      <c r="Q773" s="22" t="str">
        <f aca="false">IF(F773="","",IF(COUNTIF($F$6:F773,F773)=1,1,0))</f>
        <v/>
      </c>
      <c r="R773" s="22" t="str">
        <f aca="false">IF(H773="","",IF(COUNTIF($H$6:H773,H773)=1,1,0))</f>
        <v/>
      </c>
    </row>
    <row r="774" customFormat="false" ht="15" hidden="false" customHeight="false" outlineLevel="0" collapsed="false">
      <c r="A774" s="19" t="str">
        <f aca="false">IF(COUNTA(B774:N774)=0,"",ROW()-5)</f>
        <v/>
      </c>
      <c r="B774" s="11"/>
      <c r="C774" s="20"/>
      <c r="D774" s="11"/>
      <c r="E774" s="20"/>
      <c r="F774" s="20"/>
      <c r="G774" s="20"/>
      <c r="H774" s="20"/>
      <c r="I774" s="11"/>
      <c r="J774" s="11"/>
      <c r="K774" s="11"/>
      <c r="L774" s="20"/>
      <c r="M774" s="20"/>
      <c r="N774" s="20"/>
      <c r="O774" s="21" t="str">
        <f aca="false">IF(COUNTA(B774:N774)=0,"",IF(COUNTA(B774,E774,F774,G774,H774)&lt;5,"Missing info",IF(I774="Yes","Replay – not counted","Counted")))</f>
        <v/>
      </c>
      <c r="P774" s="21" t="str">
        <f aca="false">IF(OR(E774="",F774="",I774="Yes"),"",IF(COUNTIFS($E$6:E774,E774,$F$6:F774,F774)&gt;1,"Same room listed above – replay?",IF(AND(K774="Yes",N774=""),"Borderline – describe it in Notes","")))</f>
        <v/>
      </c>
      <c r="Q774" s="22" t="str">
        <f aca="false">IF(F774="","",IF(COUNTIF($F$6:F774,F774)=1,1,0))</f>
        <v/>
      </c>
      <c r="R774" s="22" t="str">
        <f aca="false">IF(H774="","",IF(COUNTIF($H$6:H774,H774)=1,1,0))</f>
        <v/>
      </c>
    </row>
    <row r="775" customFormat="false" ht="15" hidden="false" customHeight="false" outlineLevel="0" collapsed="false">
      <c r="A775" s="19" t="str">
        <f aca="false">IF(COUNTA(B775:N775)=0,"",ROW()-5)</f>
        <v/>
      </c>
      <c r="B775" s="11"/>
      <c r="C775" s="20"/>
      <c r="D775" s="11"/>
      <c r="E775" s="20"/>
      <c r="F775" s="20"/>
      <c r="G775" s="20"/>
      <c r="H775" s="20"/>
      <c r="I775" s="11"/>
      <c r="J775" s="11"/>
      <c r="K775" s="11"/>
      <c r="L775" s="20"/>
      <c r="M775" s="20"/>
      <c r="N775" s="20"/>
      <c r="O775" s="21" t="str">
        <f aca="false">IF(COUNTA(B775:N775)=0,"",IF(COUNTA(B775,E775,F775,G775,H775)&lt;5,"Missing info",IF(I775="Yes","Replay – not counted","Counted")))</f>
        <v/>
      </c>
      <c r="P775" s="21" t="str">
        <f aca="false">IF(OR(E775="",F775="",I775="Yes"),"",IF(COUNTIFS($E$6:E775,E775,$F$6:F775,F775)&gt;1,"Same room listed above – replay?",IF(AND(K775="Yes",N775=""),"Borderline – describe it in Notes","")))</f>
        <v/>
      </c>
      <c r="Q775" s="22" t="str">
        <f aca="false">IF(F775="","",IF(COUNTIF($F$6:F775,F775)=1,1,0))</f>
        <v/>
      </c>
      <c r="R775" s="22" t="str">
        <f aca="false">IF(H775="","",IF(COUNTIF($H$6:H775,H775)=1,1,0))</f>
        <v/>
      </c>
    </row>
    <row r="776" customFormat="false" ht="15" hidden="false" customHeight="false" outlineLevel="0" collapsed="false">
      <c r="A776" s="19" t="str">
        <f aca="false">IF(COUNTA(B776:N776)=0,"",ROW()-5)</f>
        <v/>
      </c>
      <c r="B776" s="11"/>
      <c r="C776" s="20"/>
      <c r="D776" s="11"/>
      <c r="E776" s="20"/>
      <c r="F776" s="20"/>
      <c r="G776" s="20"/>
      <c r="H776" s="20"/>
      <c r="I776" s="11"/>
      <c r="J776" s="11"/>
      <c r="K776" s="11"/>
      <c r="L776" s="20"/>
      <c r="M776" s="20"/>
      <c r="N776" s="20"/>
      <c r="O776" s="21" t="str">
        <f aca="false">IF(COUNTA(B776:N776)=0,"",IF(COUNTA(B776,E776,F776,G776,H776)&lt;5,"Missing info",IF(I776="Yes","Replay – not counted","Counted")))</f>
        <v/>
      </c>
      <c r="P776" s="21" t="str">
        <f aca="false">IF(OR(E776="",F776="",I776="Yes"),"",IF(COUNTIFS($E$6:E776,E776,$F$6:F776,F776)&gt;1,"Same room listed above – replay?",IF(AND(K776="Yes",N776=""),"Borderline – describe it in Notes","")))</f>
        <v/>
      </c>
      <c r="Q776" s="22" t="str">
        <f aca="false">IF(F776="","",IF(COUNTIF($F$6:F776,F776)=1,1,0))</f>
        <v/>
      </c>
      <c r="R776" s="22" t="str">
        <f aca="false">IF(H776="","",IF(COUNTIF($H$6:H776,H776)=1,1,0))</f>
        <v/>
      </c>
    </row>
    <row r="777" customFormat="false" ht="15" hidden="false" customHeight="false" outlineLevel="0" collapsed="false">
      <c r="A777" s="19" t="str">
        <f aca="false">IF(COUNTA(B777:N777)=0,"",ROW()-5)</f>
        <v/>
      </c>
      <c r="B777" s="11"/>
      <c r="C777" s="20"/>
      <c r="D777" s="11"/>
      <c r="E777" s="20"/>
      <c r="F777" s="20"/>
      <c r="G777" s="20"/>
      <c r="H777" s="20"/>
      <c r="I777" s="11"/>
      <c r="J777" s="11"/>
      <c r="K777" s="11"/>
      <c r="L777" s="20"/>
      <c r="M777" s="20"/>
      <c r="N777" s="20"/>
      <c r="O777" s="21" t="str">
        <f aca="false">IF(COUNTA(B777:N777)=0,"",IF(COUNTA(B777,E777,F777,G777,H777)&lt;5,"Missing info",IF(I777="Yes","Replay – not counted","Counted")))</f>
        <v/>
      </c>
      <c r="P777" s="21" t="str">
        <f aca="false">IF(OR(E777="",F777="",I777="Yes"),"",IF(COUNTIFS($E$6:E777,E777,$F$6:F777,F777)&gt;1,"Same room listed above – replay?",IF(AND(K777="Yes",N777=""),"Borderline – describe it in Notes","")))</f>
        <v/>
      </c>
      <c r="Q777" s="22" t="str">
        <f aca="false">IF(F777="","",IF(COUNTIF($F$6:F777,F777)=1,1,0))</f>
        <v/>
      </c>
      <c r="R777" s="22" t="str">
        <f aca="false">IF(H777="","",IF(COUNTIF($H$6:H777,H777)=1,1,0))</f>
        <v/>
      </c>
    </row>
    <row r="778" customFormat="false" ht="15" hidden="false" customHeight="false" outlineLevel="0" collapsed="false">
      <c r="A778" s="19" t="str">
        <f aca="false">IF(COUNTA(B778:N778)=0,"",ROW()-5)</f>
        <v/>
      </c>
      <c r="B778" s="11"/>
      <c r="C778" s="20"/>
      <c r="D778" s="11"/>
      <c r="E778" s="20"/>
      <c r="F778" s="20"/>
      <c r="G778" s="20"/>
      <c r="H778" s="20"/>
      <c r="I778" s="11"/>
      <c r="J778" s="11"/>
      <c r="K778" s="11"/>
      <c r="L778" s="20"/>
      <c r="M778" s="20"/>
      <c r="N778" s="20"/>
      <c r="O778" s="21" t="str">
        <f aca="false">IF(COUNTA(B778:N778)=0,"",IF(COUNTA(B778,E778,F778,G778,H778)&lt;5,"Missing info",IF(I778="Yes","Replay – not counted","Counted")))</f>
        <v/>
      </c>
      <c r="P778" s="21" t="str">
        <f aca="false">IF(OR(E778="",F778="",I778="Yes"),"",IF(COUNTIFS($E$6:E778,E778,$F$6:F778,F778)&gt;1,"Same room listed above – replay?",IF(AND(K778="Yes",N778=""),"Borderline – describe it in Notes","")))</f>
        <v/>
      </c>
      <c r="Q778" s="22" t="str">
        <f aca="false">IF(F778="","",IF(COUNTIF($F$6:F778,F778)=1,1,0))</f>
        <v/>
      </c>
      <c r="R778" s="22" t="str">
        <f aca="false">IF(H778="","",IF(COUNTIF($H$6:H778,H778)=1,1,0))</f>
        <v/>
      </c>
    </row>
    <row r="779" customFormat="false" ht="15" hidden="false" customHeight="false" outlineLevel="0" collapsed="false">
      <c r="A779" s="19" t="str">
        <f aca="false">IF(COUNTA(B779:N779)=0,"",ROW()-5)</f>
        <v/>
      </c>
      <c r="B779" s="11"/>
      <c r="C779" s="20"/>
      <c r="D779" s="11"/>
      <c r="E779" s="20"/>
      <c r="F779" s="20"/>
      <c r="G779" s="20"/>
      <c r="H779" s="20"/>
      <c r="I779" s="11"/>
      <c r="J779" s="11"/>
      <c r="K779" s="11"/>
      <c r="L779" s="20"/>
      <c r="M779" s="20"/>
      <c r="N779" s="20"/>
      <c r="O779" s="21" t="str">
        <f aca="false">IF(COUNTA(B779:N779)=0,"",IF(COUNTA(B779,E779,F779,G779,H779)&lt;5,"Missing info",IF(I779="Yes","Replay – not counted","Counted")))</f>
        <v/>
      </c>
      <c r="P779" s="21" t="str">
        <f aca="false">IF(OR(E779="",F779="",I779="Yes"),"",IF(COUNTIFS($E$6:E779,E779,$F$6:F779,F779)&gt;1,"Same room listed above – replay?",IF(AND(K779="Yes",N779=""),"Borderline – describe it in Notes","")))</f>
        <v/>
      </c>
      <c r="Q779" s="22" t="str">
        <f aca="false">IF(F779="","",IF(COUNTIF($F$6:F779,F779)=1,1,0))</f>
        <v/>
      </c>
      <c r="R779" s="22" t="str">
        <f aca="false">IF(H779="","",IF(COUNTIF($H$6:H779,H779)=1,1,0))</f>
        <v/>
      </c>
    </row>
    <row r="780" customFormat="false" ht="15" hidden="false" customHeight="false" outlineLevel="0" collapsed="false">
      <c r="A780" s="19" t="str">
        <f aca="false">IF(COUNTA(B780:N780)=0,"",ROW()-5)</f>
        <v/>
      </c>
      <c r="B780" s="11"/>
      <c r="C780" s="20"/>
      <c r="D780" s="11"/>
      <c r="E780" s="20"/>
      <c r="F780" s="20"/>
      <c r="G780" s="20"/>
      <c r="H780" s="20"/>
      <c r="I780" s="11"/>
      <c r="J780" s="11"/>
      <c r="K780" s="11"/>
      <c r="L780" s="20"/>
      <c r="M780" s="20"/>
      <c r="N780" s="20"/>
      <c r="O780" s="21" t="str">
        <f aca="false">IF(COUNTA(B780:N780)=0,"",IF(COUNTA(B780,E780,F780,G780,H780)&lt;5,"Missing info",IF(I780="Yes","Replay – not counted","Counted")))</f>
        <v/>
      </c>
      <c r="P780" s="21" t="str">
        <f aca="false">IF(OR(E780="",F780="",I780="Yes"),"",IF(COUNTIFS($E$6:E780,E780,$F$6:F780,F780)&gt;1,"Same room listed above – replay?",IF(AND(K780="Yes",N780=""),"Borderline – describe it in Notes","")))</f>
        <v/>
      </c>
      <c r="Q780" s="22" t="str">
        <f aca="false">IF(F780="","",IF(COUNTIF($F$6:F780,F780)=1,1,0))</f>
        <v/>
      </c>
      <c r="R780" s="22" t="str">
        <f aca="false">IF(H780="","",IF(COUNTIF($H$6:H780,H780)=1,1,0))</f>
        <v/>
      </c>
    </row>
    <row r="781" customFormat="false" ht="15" hidden="false" customHeight="false" outlineLevel="0" collapsed="false">
      <c r="A781" s="19" t="str">
        <f aca="false">IF(COUNTA(B781:N781)=0,"",ROW()-5)</f>
        <v/>
      </c>
      <c r="B781" s="11"/>
      <c r="C781" s="20"/>
      <c r="D781" s="11"/>
      <c r="E781" s="20"/>
      <c r="F781" s="20"/>
      <c r="G781" s="20"/>
      <c r="H781" s="20"/>
      <c r="I781" s="11"/>
      <c r="J781" s="11"/>
      <c r="K781" s="11"/>
      <c r="L781" s="20"/>
      <c r="M781" s="20"/>
      <c r="N781" s="20"/>
      <c r="O781" s="21" t="str">
        <f aca="false">IF(COUNTA(B781:N781)=0,"",IF(COUNTA(B781,E781,F781,G781,H781)&lt;5,"Missing info",IF(I781="Yes","Replay – not counted","Counted")))</f>
        <v/>
      </c>
      <c r="P781" s="21" t="str">
        <f aca="false">IF(OR(E781="",F781="",I781="Yes"),"",IF(COUNTIFS($E$6:E781,E781,$F$6:F781,F781)&gt;1,"Same room listed above – replay?",IF(AND(K781="Yes",N781=""),"Borderline – describe it in Notes","")))</f>
        <v/>
      </c>
      <c r="Q781" s="22" t="str">
        <f aca="false">IF(F781="","",IF(COUNTIF($F$6:F781,F781)=1,1,0))</f>
        <v/>
      </c>
      <c r="R781" s="22" t="str">
        <f aca="false">IF(H781="","",IF(COUNTIF($H$6:H781,H781)=1,1,0))</f>
        <v/>
      </c>
    </row>
    <row r="782" customFormat="false" ht="15" hidden="false" customHeight="false" outlineLevel="0" collapsed="false">
      <c r="A782" s="19" t="str">
        <f aca="false">IF(COUNTA(B782:N782)=0,"",ROW()-5)</f>
        <v/>
      </c>
      <c r="B782" s="11"/>
      <c r="C782" s="20"/>
      <c r="D782" s="11"/>
      <c r="E782" s="20"/>
      <c r="F782" s="20"/>
      <c r="G782" s="20"/>
      <c r="H782" s="20"/>
      <c r="I782" s="11"/>
      <c r="J782" s="11"/>
      <c r="K782" s="11"/>
      <c r="L782" s="20"/>
      <c r="M782" s="20"/>
      <c r="N782" s="20"/>
      <c r="O782" s="21" t="str">
        <f aca="false">IF(COUNTA(B782:N782)=0,"",IF(COUNTA(B782,E782,F782,G782,H782)&lt;5,"Missing info",IF(I782="Yes","Replay – not counted","Counted")))</f>
        <v/>
      </c>
      <c r="P782" s="21" t="str">
        <f aca="false">IF(OR(E782="",F782="",I782="Yes"),"",IF(COUNTIFS($E$6:E782,E782,$F$6:F782,F782)&gt;1,"Same room listed above – replay?",IF(AND(K782="Yes",N782=""),"Borderline – describe it in Notes","")))</f>
        <v/>
      </c>
      <c r="Q782" s="22" t="str">
        <f aca="false">IF(F782="","",IF(COUNTIF($F$6:F782,F782)=1,1,0))</f>
        <v/>
      </c>
      <c r="R782" s="22" t="str">
        <f aca="false">IF(H782="","",IF(COUNTIF($H$6:H782,H782)=1,1,0))</f>
        <v/>
      </c>
    </row>
    <row r="783" customFormat="false" ht="15" hidden="false" customHeight="false" outlineLevel="0" collapsed="false">
      <c r="A783" s="19" t="str">
        <f aca="false">IF(COUNTA(B783:N783)=0,"",ROW()-5)</f>
        <v/>
      </c>
      <c r="B783" s="11"/>
      <c r="C783" s="20"/>
      <c r="D783" s="11"/>
      <c r="E783" s="20"/>
      <c r="F783" s="20"/>
      <c r="G783" s="20"/>
      <c r="H783" s="20"/>
      <c r="I783" s="11"/>
      <c r="J783" s="11"/>
      <c r="K783" s="11"/>
      <c r="L783" s="20"/>
      <c r="M783" s="20"/>
      <c r="N783" s="20"/>
      <c r="O783" s="21" t="str">
        <f aca="false">IF(COUNTA(B783:N783)=0,"",IF(COUNTA(B783,E783,F783,G783,H783)&lt;5,"Missing info",IF(I783="Yes","Replay – not counted","Counted")))</f>
        <v/>
      </c>
      <c r="P783" s="21" t="str">
        <f aca="false">IF(OR(E783="",F783="",I783="Yes"),"",IF(COUNTIFS($E$6:E783,E783,$F$6:F783,F783)&gt;1,"Same room listed above – replay?",IF(AND(K783="Yes",N783=""),"Borderline – describe it in Notes","")))</f>
        <v/>
      </c>
      <c r="Q783" s="22" t="str">
        <f aca="false">IF(F783="","",IF(COUNTIF($F$6:F783,F783)=1,1,0))</f>
        <v/>
      </c>
      <c r="R783" s="22" t="str">
        <f aca="false">IF(H783="","",IF(COUNTIF($H$6:H783,H783)=1,1,0))</f>
        <v/>
      </c>
    </row>
    <row r="784" customFormat="false" ht="15" hidden="false" customHeight="false" outlineLevel="0" collapsed="false">
      <c r="A784" s="19" t="str">
        <f aca="false">IF(COUNTA(B784:N784)=0,"",ROW()-5)</f>
        <v/>
      </c>
      <c r="B784" s="11"/>
      <c r="C784" s="20"/>
      <c r="D784" s="11"/>
      <c r="E784" s="20"/>
      <c r="F784" s="20"/>
      <c r="G784" s="20"/>
      <c r="H784" s="20"/>
      <c r="I784" s="11"/>
      <c r="J784" s="11"/>
      <c r="K784" s="11"/>
      <c r="L784" s="20"/>
      <c r="M784" s="20"/>
      <c r="N784" s="20"/>
      <c r="O784" s="21" t="str">
        <f aca="false">IF(COUNTA(B784:N784)=0,"",IF(COUNTA(B784,E784,F784,G784,H784)&lt;5,"Missing info",IF(I784="Yes","Replay – not counted","Counted")))</f>
        <v/>
      </c>
      <c r="P784" s="21" t="str">
        <f aca="false">IF(OR(E784="",F784="",I784="Yes"),"",IF(COUNTIFS($E$6:E784,E784,$F$6:F784,F784)&gt;1,"Same room listed above – replay?",IF(AND(K784="Yes",N784=""),"Borderline – describe it in Notes","")))</f>
        <v/>
      </c>
      <c r="Q784" s="22" t="str">
        <f aca="false">IF(F784="","",IF(COUNTIF($F$6:F784,F784)=1,1,0))</f>
        <v/>
      </c>
      <c r="R784" s="22" t="str">
        <f aca="false">IF(H784="","",IF(COUNTIF($H$6:H784,H784)=1,1,0))</f>
        <v/>
      </c>
    </row>
    <row r="785" customFormat="false" ht="15" hidden="false" customHeight="false" outlineLevel="0" collapsed="false">
      <c r="A785" s="19" t="str">
        <f aca="false">IF(COUNTA(B785:N785)=0,"",ROW()-5)</f>
        <v/>
      </c>
      <c r="B785" s="11"/>
      <c r="C785" s="20"/>
      <c r="D785" s="11"/>
      <c r="E785" s="20"/>
      <c r="F785" s="20"/>
      <c r="G785" s="20"/>
      <c r="H785" s="20"/>
      <c r="I785" s="11"/>
      <c r="J785" s="11"/>
      <c r="K785" s="11"/>
      <c r="L785" s="20"/>
      <c r="M785" s="20"/>
      <c r="N785" s="20"/>
      <c r="O785" s="21" t="str">
        <f aca="false">IF(COUNTA(B785:N785)=0,"",IF(COUNTA(B785,E785,F785,G785,H785)&lt;5,"Missing info",IF(I785="Yes","Replay – not counted","Counted")))</f>
        <v/>
      </c>
      <c r="P785" s="21" t="str">
        <f aca="false">IF(OR(E785="",F785="",I785="Yes"),"",IF(COUNTIFS($E$6:E785,E785,$F$6:F785,F785)&gt;1,"Same room listed above – replay?",IF(AND(K785="Yes",N785=""),"Borderline – describe it in Notes","")))</f>
        <v/>
      </c>
      <c r="Q785" s="22" t="str">
        <f aca="false">IF(F785="","",IF(COUNTIF($F$6:F785,F785)=1,1,0))</f>
        <v/>
      </c>
      <c r="R785" s="22" t="str">
        <f aca="false">IF(H785="","",IF(COUNTIF($H$6:H785,H785)=1,1,0))</f>
        <v/>
      </c>
    </row>
    <row r="786" customFormat="false" ht="15" hidden="false" customHeight="false" outlineLevel="0" collapsed="false">
      <c r="A786" s="19" t="str">
        <f aca="false">IF(COUNTA(B786:N786)=0,"",ROW()-5)</f>
        <v/>
      </c>
      <c r="B786" s="11"/>
      <c r="C786" s="20"/>
      <c r="D786" s="11"/>
      <c r="E786" s="20"/>
      <c r="F786" s="20"/>
      <c r="G786" s="20"/>
      <c r="H786" s="20"/>
      <c r="I786" s="11"/>
      <c r="J786" s="11"/>
      <c r="K786" s="11"/>
      <c r="L786" s="20"/>
      <c r="M786" s="20"/>
      <c r="N786" s="20"/>
      <c r="O786" s="21" t="str">
        <f aca="false">IF(COUNTA(B786:N786)=0,"",IF(COUNTA(B786,E786,F786,G786,H786)&lt;5,"Missing info",IF(I786="Yes","Replay – not counted","Counted")))</f>
        <v/>
      </c>
      <c r="P786" s="21" t="str">
        <f aca="false">IF(OR(E786="",F786="",I786="Yes"),"",IF(COUNTIFS($E$6:E786,E786,$F$6:F786,F786)&gt;1,"Same room listed above – replay?",IF(AND(K786="Yes",N786=""),"Borderline – describe it in Notes","")))</f>
        <v/>
      </c>
      <c r="Q786" s="22" t="str">
        <f aca="false">IF(F786="","",IF(COUNTIF($F$6:F786,F786)=1,1,0))</f>
        <v/>
      </c>
      <c r="R786" s="22" t="str">
        <f aca="false">IF(H786="","",IF(COUNTIF($H$6:H786,H786)=1,1,0))</f>
        <v/>
      </c>
    </row>
    <row r="787" customFormat="false" ht="15" hidden="false" customHeight="false" outlineLevel="0" collapsed="false">
      <c r="A787" s="19" t="str">
        <f aca="false">IF(COUNTA(B787:N787)=0,"",ROW()-5)</f>
        <v/>
      </c>
      <c r="B787" s="11"/>
      <c r="C787" s="20"/>
      <c r="D787" s="11"/>
      <c r="E787" s="20"/>
      <c r="F787" s="20"/>
      <c r="G787" s="20"/>
      <c r="H787" s="20"/>
      <c r="I787" s="11"/>
      <c r="J787" s="11"/>
      <c r="K787" s="11"/>
      <c r="L787" s="20"/>
      <c r="M787" s="20"/>
      <c r="N787" s="20"/>
      <c r="O787" s="21" t="str">
        <f aca="false">IF(COUNTA(B787:N787)=0,"",IF(COUNTA(B787,E787,F787,G787,H787)&lt;5,"Missing info",IF(I787="Yes","Replay – not counted","Counted")))</f>
        <v/>
      </c>
      <c r="P787" s="21" t="str">
        <f aca="false">IF(OR(E787="",F787="",I787="Yes"),"",IF(COUNTIFS($E$6:E787,E787,$F$6:F787,F787)&gt;1,"Same room listed above – replay?",IF(AND(K787="Yes",N787=""),"Borderline – describe it in Notes","")))</f>
        <v/>
      </c>
      <c r="Q787" s="22" t="str">
        <f aca="false">IF(F787="","",IF(COUNTIF($F$6:F787,F787)=1,1,0))</f>
        <v/>
      </c>
      <c r="R787" s="22" t="str">
        <f aca="false">IF(H787="","",IF(COUNTIF($H$6:H787,H787)=1,1,0))</f>
        <v/>
      </c>
    </row>
    <row r="788" customFormat="false" ht="15" hidden="false" customHeight="false" outlineLevel="0" collapsed="false">
      <c r="A788" s="19" t="str">
        <f aca="false">IF(COUNTA(B788:N788)=0,"",ROW()-5)</f>
        <v/>
      </c>
      <c r="B788" s="11"/>
      <c r="C788" s="20"/>
      <c r="D788" s="11"/>
      <c r="E788" s="20"/>
      <c r="F788" s="20"/>
      <c r="G788" s="20"/>
      <c r="H788" s="20"/>
      <c r="I788" s="11"/>
      <c r="J788" s="11"/>
      <c r="K788" s="11"/>
      <c r="L788" s="20"/>
      <c r="M788" s="20"/>
      <c r="N788" s="20"/>
      <c r="O788" s="21" t="str">
        <f aca="false">IF(COUNTA(B788:N788)=0,"",IF(COUNTA(B788,E788,F788,G788,H788)&lt;5,"Missing info",IF(I788="Yes","Replay – not counted","Counted")))</f>
        <v/>
      </c>
      <c r="P788" s="21" t="str">
        <f aca="false">IF(OR(E788="",F788="",I788="Yes"),"",IF(COUNTIFS($E$6:E788,E788,$F$6:F788,F788)&gt;1,"Same room listed above – replay?",IF(AND(K788="Yes",N788=""),"Borderline – describe it in Notes","")))</f>
        <v/>
      </c>
      <c r="Q788" s="22" t="str">
        <f aca="false">IF(F788="","",IF(COUNTIF($F$6:F788,F788)=1,1,0))</f>
        <v/>
      </c>
      <c r="R788" s="22" t="str">
        <f aca="false">IF(H788="","",IF(COUNTIF($H$6:H788,H788)=1,1,0))</f>
        <v/>
      </c>
    </row>
    <row r="789" customFormat="false" ht="15" hidden="false" customHeight="false" outlineLevel="0" collapsed="false">
      <c r="A789" s="19" t="str">
        <f aca="false">IF(COUNTA(B789:N789)=0,"",ROW()-5)</f>
        <v/>
      </c>
      <c r="B789" s="11"/>
      <c r="C789" s="20"/>
      <c r="D789" s="11"/>
      <c r="E789" s="20"/>
      <c r="F789" s="20"/>
      <c r="G789" s="20"/>
      <c r="H789" s="20"/>
      <c r="I789" s="11"/>
      <c r="J789" s="11"/>
      <c r="K789" s="11"/>
      <c r="L789" s="20"/>
      <c r="M789" s="20"/>
      <c r="N789" s="20"/>
      <c r="O789" s="21" t="str">
        <f aca="false">IF(COUNTA(B789:N789)=0,"",IF(COUNTA(B789,E789,F789,G789,H789)&lt;5,"Missing info",IF(I789="Yes","Replay – not counted","Counted")))</f>
        <v/>
      </c>
      <c r="P789" s="21" t="str">
        <f aca="false">IF(OR(E789="",F789="",I789="Yes"),"",IF(COUNTIFS($E$6:E789,E789,$F$6:F789,F789)&gt;1,"Same room listed above – replay?",IF(AND(K789="Yes",N789=""),"Borderline – describe it in Notes","")))</f>
        <v/>
      </c>
      <c r="Q789" s="22" t="str">
        <f aca="false">IF(F789="","",IF(COUNTIF($F$6:F789,F789)=1,1,0))</f>
        <v/>
      </c>
      <c r="R789" s="22" t="str">
        <f aca="false">IF(H789="","",IF(COUNTIF($H$6:H789,H789)=1,1,0))</f>
        <v/>
      </c>
    </row>
    <row r="790" customFormat="false" ht="15" hidden="false" customHeight="false" outlineLevel="0" collapsed="false">
      <c r="A790" s="19" t="str">
        <f aca="false">IF(COUNTA(B790:N790)=0,"",ROW()-5)</f>
        <v/>
      </c>
      <c r="B790" s="11"/>
      <c r="C790" s="20"/>
      <c r="D790" s="11"/>
      <c r="E790" s="20"/>
      <c r="F790" s="20"/>
      <c r="G790" s="20"/>
      <c r="H790" s="20"/>
      <c r="I790" s="11"/>
      <c r="J790" s="11"/>
      <c r="K790" s="11"/>
      <c r="L790" s="20"/>
      <c r="M790" s="20"/>
      <c r="N790" s="20"/>
      <c r="O790" s="21" t="str">
        <f aca="false">IF(COUNTA(B790:N790)=0,"",IF(COUNTA(B790,E790,F790,G790,H790)&lt;5,"Missing info",IF(I790="Yes","Replay – not counted","Counted")))</f>
        <v/>
      </c>
      <c r="P790" s="21" t="str">
        <f aca="false">IF(OR(E790="",F790="",I790="Yes"),"",IF(COUNTIFS($E$6:E790,E790,$F$6:F790,F790)&gt;1,"Same room listed above – replay?",IF(AND(K790="Yes",N790=""),"Borderline – describe it in Notes","")))</f>
        <v/>
      </c>
      <c r="Q790" s="22" t="str">
        <f aca="false">IF(F790="","",IF(COUNTIF($F$6:F790,F790)=1,1,0))</f>
        <v/>
      </c>
      <c r="R790" s="22" t="str">
        <f aca="false">IF(H790="","",IF(COUNTIF($H$6:H790,H790)=1,1,0))</f>
        <v/>
      </c>
    </row>
    <row r="791" customFormat="false" ht="15" hidden="false" customHeight="false" outlineLevel="0" collapsed="false">
      <c r="A791" s="19" t="str">
        <f aca="false">IF(COUNTA(B791:N791)=0,"",ROW()-5)</f>
        <v/>
      </c>
      <c r="B791" s="11"/>
      <c r="C791" s="20"/>
      <c r="D791" s="11"/>
      <c r="E791" s="20"/>
      <c r="F791" s="20"/>
      <c r="G791" s="20"/>
      <c r="H791" s="20"/>
      <c r="I791" s="11"/>
      <c r="J791" s="11"/>
      <c r="K791" s="11"/>
      <c r="L791" s="20"/>
      <c r="M791" s="20"/>
      <c r="N791" s="20"/>
      <c r="O791" s="21" t="str">
        <f aca="false">IF(COUNTA(B791:N791)=0,"",IF(COUNTA(B791,E791,F791,G791,H791)&lt;5,"Missing info",IF(I791="Yes","Replay – not counted","Counted")))</f>
        <v/>
      </c>
      <c r="P791" s="21" t="str">
        <f aca="false">IF(OR(E791="",F791="",I791="Yes"),"",IF(COUNTIFS($E$6:E791,E791,$F$6:F791,F791)&gt;1,"Same room listed above – replay?",IF(AND(K791="Yes",N791=""),"Borderline – describe it in Notes","")))</f>
        <v/>
      </c>
      <c r="Q791" s="22" t="str">
        <f aca="false">IF(F791="","",IF(COUNTIF($F$6:F791,F791)=1,1,0))</f>
        <v/>
      </c>
      <c r="R791" s="22" t="str">
        <f aca="false">IF(H791="","",IF(COUNTIF($H$6:H791,H791)=1,1,0))</f>
        <v/>
      </c>
    </row>
    <row r="792" customFormat="false" ht="15" hidden="false" customHeight="false" outlineLevel="0" collapsed="false">
      <c r="A792" s="19" t="str">
        <f aca="false">IF(COUNTA(B792:N792)=0,"",ROW()-5)</f>
        <v/>
      </c>
      <c r="B792" s="11"/>
      <c r="C792" s="20"/>
      <c r="D792" s="11"/>
      <c r="E792" s="20"/>
      <c r="F792" s="20"/>
      <c r="G792" s="20"/>
      <c r="H792" s="20"/>
      <c r="I792" s="11"/>
      <c r="J792" s="11"/>
      <c r="K792" s="11"/>
      <c r="L792" s="20"/>
      <c r="M792" s="20"/>
      <c r="N792" s="20"/>
      <c r="O792" s="21" t="str">
        <f aca="false">IF(COUNTA(B792:N792)=0,"",IF(COUNTA(B792,E792,F792,G792,H792)&lt;5,"Missing info",IF(I792="Yes","Replay – not counted","Counted")))</f>
        <v/>
      </c>
      <c r="P792" s="21" t="str">
        <f aca="false">IF(OR(E792="",F792="",I792="Yes"),"",IF(COUNTIFS($E$6:E792,E792,$F$6:F792,F792)&gt;1,"Same room listed above – replay?",IF(AND(K792="Yes",N792=""),"Borderline – describe it in Notes","")))</f>
        <v/>
      </c>
      <c r="Q792" s="22" t="str">
        <f aca="false">IF(F792="","",IF(COUNTIF($F$6:F792,F792)=1,1,0))</f>
        <v/>
      </c>
      <c r="R792" s="22" t="str">
        <f aca="false">IF(H792="","",IF(COUNTIF($H$6:H792,H792)=1,1,0))</f>
        <v/>
      </c>
    </row>
    <row r="793" customFormat="false" ht="15" hidden="false" customHeight="false" outlineLevel="0" collapsed="false">
      <c r="A793" s="19" t="str">
        <f aca="false">IF(COUNTA(B793:N793)=0,"",ROW()-5)</f>
        <v/>
      </c>
      <c r="B793" s="11"/>
      <c r="C793" s="20"/>
      <c r="D793" s="11"/>
      <c r="E793" s="20"/>
      <c r="F793" s="20"/>
      <c r="G793" s="20"/>
      <c r="H793" s="20"/>
      <c r="I793" s="11"/>
      <c r="J793" s="11"/>
      <c r="K793" s="11"/>
      <c r="L793" s="20"/>
      <c r="M793" s="20"/>
      <c r="N793" s="20"/>
      <c r="O793" s="21" t="str">
        <f aca="false">IF(COUNTA(B793:N793)=0,"",IF(COUNTA(B793,E793,F793,G793,H793)&lt;5,"Missing info",IF(I793="Yes","Replay – not counted","Counted")))</f>
        <v/>
      </c>
      <c r="P793" s="21" t="str">
        <f aca="false">IF(OR(E793="",F793="",I793="Yes"),"",IF(COUNTIFS($E$6:E793,E793,$F$6:F793,F793)&gt;1,"Same room listed above – replay?",IF(AND(K793="Yes",N793=""),"Borderline – describe it in Notes","")))</f>
        <v/>
      </c>
      <c r="Q793" s="22" t="str">
        <f aca="false">IF(F793="","",IF(COUNTIF($F$6:F793,F793)=1,1,0))</f>
        <v/>
      </c>
      <c r="R793" s="22" t="str">
        <f aca="false">IF(H793="","",IF(COUNTIF($H$6:H793,H793)=1,1,0))</f>
        <v/>
      </c>
    </row>
    <row r="794" customFormat="false" ht="15" hidden="false" customHeight="false" outlineLevel="0" collapsed="false">
      <c r="A794" s="19" t="str">
        <f aca="false">IF(COUNTA(B794:N794)=0,"",ROW()-5)</f>
        <v/>
      </c>
      <c r="B794" s="11"/>
      <c r="C794" s="20"/>
      <c r="D794" s="11"/>
      <c r="E794" s="20"/>
      <c r="F794" s="20"/>
      <c r="G794" s="20"/>
      <c r="H794" s="20"/>
      <c r="I794" s="11"/>
      <c r="J794" s="11"/>
      <c r="K794" s="11"/>
      <c r="L794" s="20"/>
      <c r="M794" s="20"/>
      <c r="N794" s="20"/>
      <c r="O794" s="21" t="str">
        <f aca="false">IF(COUNTA(B794:N794)=0,"",IF(COUNTA(B794,E794,F794,G794,H794)&lt;5,"Missing info",IF(I794="Yes","Replay – not counted","Counted")))</f>
        <v/>
      </c>
      <c r="P794" s="21" t="str">
        <f aca="false">IF(OR(E794="",F794="",I794="Yes"),"",IF(COUNTIFS($E$6:E794,E794,$F$6:F794,F794)&gt;1,"Same room listed above – replay?",IF(AND(K794="Yes",N794=""),"Borderline – describe it in Notes","")))</f>
        <v/>
      </c>
      <c r="Q794" s="22" t="str">
        <f aca="false">IF(F794="","",IF(COUNTIF($F$6:F794,F794)=1,1,0))</f>
        <v/>
      </c>
      <c r="R794" s="22" t="str">
        <f aca="false">IF(H794="","",IF(COUNTIF($H$6:H794,H794)=1,1,0))</f>
        <v/>
      </c>
    </row>
    <row r="795" customFormat="false" ht="15" hidden="false" customHeight="false" outlineLevel="0" collapsed="false">
      <c r="A795" s="19" t="str">
        <f aca="false">IF(COUNTA(B795:N795)=0,"",ROW()-5)</f>
        <v/>
      </c>
      <c r="B795" s="11"/>
      <c r="C795" s="20"/>
      <c r="D795" s="11"/>
      <c r="E795" s="20"/>
      <c r="F795" s="20"/>
      <c r="G795" s="20"/>
      <c r="H795" s="20"/>
      <c r="I795" s="11"/>
      <c r="J795" s="11"/>
      <c r="K795" s="11"/>
      <c r="L795" s="20"/>
      <c r="M795" s="20"/>
      <c r="N795" s="20"/>
      <c r="O795" s="21" t="str">
        <f aca="false">IF(COUNTA(B795:N795)=0,"",IF(COUNTA(B795,E795,F795,G795,H795)&lt;5,"Missing info",IF(I795="Yes","Replay – not counted","Counted")))</f>
        <v/>
      </c>
      <c r="P795" s="21" t="str">
        <f aca="false">IF(OR(E795="",F795="",I795="Yes"),"",IF(COUNTIFS($E$6:E795,E795,$F$6:F795,F795)&gt;1,"Same room listed above – replay?",IF(AND(K795="Yes",N795=""),"Borderline – describe it in Notes","")))</f>
        <v/>
      </c>
      <c r="Q795" s="22" t="str">
        <f aca="false">IF(F795="","",IF(COUNTIF($F$6:F795,F795)=1,1,0))</f>
        <v/>
      </c>
      <c r="R795" s="22" t="str">
        <f aca="false">IF(H795="","",IF(COUNTIF($H$6:H795,H795)=1,1,0))</f>
        <v/>
      </c>
    </row>
    <row r="796" customFormat="false" ht="15" hidden="false" customHeight="false" outlineLevel="0" collapsed="false">
      <c r="A796" s="19" t="str">
        <f aca="false">IF(COUNTA(B796:N796)=0,"",ROW()-5)</f>
        <v/>
      </c>
      <c r="B796" s="11"/>
      <c r="C796" s="20"/>
      <c r="D796" s="11"/>
      <c r="E796" s="20"/>
      <c r="F796" s="20"/>
      <c r="G796" s="20"/>
      <c r="H796" s="20"/>
      <c r="I796" s="11"/>
      <c r="J796" s="11"/>
      <c r="K796" s="11"/>
      <c r="L796" s="20"/>
      <c r="M796" s="20"/>
      <c r="N796" s="20"/>
      <c r="O796" s="21" t="str">
        <f aca="false">IF(COUNTA(B796:N796)=0,"",IF(COUNTA(B796,E796,F796,G796,H796)&lt;5,"Missing info",IF(I796="Yes","Replay – not counted","Counted")))</f>
        <v/>
      </c>
      <c r="P796" s="21" t="str">
        <f aca="false">IF(OR(E796="",F796="",I796="Yes"),"",IF(COUNTIFS($E$6:E796,E796,$F$6:F796,F796)&gt;1,"Same room listed above – replay?",IF(AND(K796="Yes",N796=""),"Borderline – describe it in Notes","")))</f>
        <v/>
      </c>
      <c r="Q796" s="22" t="str">
        <f aca="false">IF(F796="","",IF(COUNTIF($F$6:F796,F796)=1,1,0))</f>
        <v/>
      </c>
      <c r="R796" s="22" t="str">
        <f aca="false">IF(H796="","",IF(COUNTIF($H$6:H796,H796)=1,1,0))</f>
        <v/>
      </c>
    </row>
    <row r="797" customFormat="false" ht="15" hidden="false" customHeight="false" outlineLevel="0" collapsed="false">
      <c r="A797" s="19" t="str">
        <f aca="false">IF(COUNTA(B797:N797)=0,"",ROW()-5)</f>
        <v/>
      </c>
      <c r="B797" s="11"/>
      <c r="C797" s="20"/>
      <c r="D797" s="11"/>
      <c r="E797" s="20"/>
      <c r="F797" s="20"/>
      <c r="G797" s="20"/>
      <c r="H797" s="20"/>
      <c r="I797" s="11"/>
      <c r="J797" s="11"/>
      <c r="K797" s="11"/>
      <c r="L797" s="20"/>
      <c r="M797" s="20"/>
      <c r="N797" s="20"/>
      <c r="O797" s="21" t="str">
        <f aca="false">IF(COUNTA(B797:N797)=0,"",IF(COUNTA(B797,E797,F797,G797,H797)&lt;5,"Missing info",IF(I797="Yes","Replay – not counted","Counted")))</f>
        <v/>
      </c>
      <c r="P797" s="21" t="str">
        <f aca="false">IF(OR(E797="",F797="",I797="Yes"),"",IF(COUNTIFS($E$6:E797,E797,$F$6:F797,F797)&gt;1,"Same room listed above – replay?",IF(AND(K797="Yes",N797=""),"Borderline – describe it in Notes","")))</f>
        <v/>
      </c>
      <c r="Q797" s="22" t="str">
        <f aca="false">IF(F797="","",IF(COUNTIF($F$6:F797,F797)=1,1,0))</f>
        <v/>
      </c>
      <c r="R797" s="22" t="str">
        <f aca="false">IF(H797="","",IF(COUNTIF($H$6:H797,H797)=1,1,0))</f>
        <v/>
      </c>
    </row>
    <row r="798" customFormat="false" ht="15" hidden="false" customHeight="false" outlineLevel="0" collapsed="false">
      <c r="A798" s="19" t="str">
        <f aca="false">IF(COUNTA(B798:N798)=0,"",ROW()-5)</f>
        <v/>
      </c>
      <c r="B798" s="11"/>
      <c r="C798" s="20"/>
      <c r="D798" s="11"/>
      <c r="E798" s="20"/>
      <c r="F798" s="20"/>
      <c r="G798" s="20"/>
      <c r="H798" s="20"/>
      <c r="I798" s="11"/>
      <c r="J798" s="11"/>
      <c r="K798" s="11"/>
      <c r="L798" s="20"/>
      <c r="M798" s="20"/>
      <c r="N798" s="20"/>
      <c r="O798" s="21" t="str">
        <f aca="false">IF(COUNTA(B798:N798)=0,"",IF(COUNTA(B798,E798,F798,G798,H798)&lt;5,"Missing info",IF(I798="Yes","Replay – not counted","Counted")))</f>
        <v/>
      </c>
      <c r="P798" s="21" t="str">
        <f aca="false">IF(OR(E798="",F798="",I798="Yes"),"",IF(COUNTIFS($E$6:E798,E798,$F$6:F798,F798)&gt;1,"Same room listed above – replay?",IF(AND(K798="Yes",N798=""),"Borderline – describe it in Notes","")))</f>
        <v/>
      </c>
      <c r="Q798" s="22" t="str">
        <f aca="false">IF(F798="","",IF(COUNTIF($F$6:F798,F798)=1,1,0))</f>
        <v/>
      </c>
      <c r="R798" s="22" t="str">
        <f aca="false">IF(H798="","",IF(COUNTIF($H$6:H798,H798)=1,1,0))</f>
        <v/>
      </c>
    </row>
    <row r="799" customFormat="false" ht="15" hidden="false" customHeight="false" outlineLevel="0" collapsed="false">
      <c r="A799" s="19" t="str">
        <f aca="false">IF(COUNTA(B799:N799)=0,"",ROW()-5)</f>
        <v/>
      </c>
      <c r="B799" s="11"/>
      <c r="C799" s="20"/>
      <c r="D799" s="11"/>
      <c r="E799" s="20"/>
      <c r="F799" s="20"/>
      <c r="G799" s="20"/>
      <c r="H799" s="20"/>
      <c r="I799" s="11"/>
      <c r="J799" s="11"/>
      <c r="K799" s="11"/>
      <c r="L799" s="20"/>
      <c r="M799" s="20"/>
      <c r="N799" s="20"/>
      <c r="O799" s="21" t="str">
        <f aca="false">IF(COUNTA(B799:N799)=0,"",IF(COUNTA(B799,E799,F799,G799,H799)&lt;5,"Missing info",IF(I799="Yes","Replay – not counted","Counted")))</f>
        <v/>
      </c>
      <c r="P799" s="21" t="str">
        <f aca="false">IF(OR(E799="",F799="",I799="Yes"),"",IF(COUNTIFS($E$6:E799,E799,$F$6:F799,F799)&gt;1,"Same room listed above – replay?",IF(AND(K799="Yes",N799=""),"Borderline – describe it in Notes","")))</f>
        <v/>
      </c>
      <c r="Q799" s="22" t="str">
        <f aca="false">IF(F799="","",IF(COUNTIF($F$6:F799,F799)=1,1,0))</f>
        <v/>
      </c>
      <c r="R799" s="22" t="str">
        <f aca="false">IF(H799="","",IF(COUNTIF($H$6:H799,H799)=1,1,0))</f>
        <v/>
      </c>
    </row>
    <row r="800" customFormat="false" ht="15" hidden="false" customHeight="false" outlineLevel="0" collapsed="false">
      <c r="A800" s="19" t="str">
        <f aca="false">IF(COUNTA(B800:N800)=0,"",ROW()-5)</f>
        <v/>
      </c>
      <c r="B800" s="11"/>
      <c r="C800" s="20"/>
      <c r="D800" s="11"/>
      <c r="E800" s="20"/>
      <c r="F800" s="20"/>
      <c r="G800" s="20"/>
      <c r="H800" s="20"/>
      <c r="I800" s="11"/>
      <c r="J800" s="11"/>
      <c r="K800" s="11"/>
      <c r="L800" s="20"/>
      <c r="M800" s="20"/>
      <c r="N800" s="20"/>
      <c r="O800" s="21" t="str">
        <f aca="false">IF(COUNTA(B800:N800)=0,"",IF(COUNTA(B800,E800,F800,G800,H800)&lt;5,"Missing info",IF(I800="Yes","Replay – not counted","Counted")))</f>
        <v/>
      </c>
      <c r="P800" s="21" t="str">
        <f aca="false">IF(OR(E800="",F800="",I800="Yes"),"",IF(COUNTIFS($E$6:E800,E800,$F$6:F800,F800)&gt;1,"Same room listed above – replay?",IF(AND(K800="Yes",N800=""),"Borderline – describe it in Notes","")))</f>
        <v/>
      </c>
      <c r="Q800" s="22" t="str">
        <f aca="false">IF(F800="","",IF(COUNTIF($F$6:F800,F800)=1,1,0))</f>
        <v/>
      </c>
      <c r="R800" s="22" t="str">
        <f aca="false">IF(H800="","",IF(COUNTIF($H$6:H800,H800)=1,1,0))</f>
        <v/>
      </c>
    </row>
    <row r="801" customFormat="false" ht="15" hidden="false" customHeight="false" outlineLevel="0" collapsed="false">
      <c r="A801" s="19" t="str">
        <f aca="false">IF(COUNTA(B801:N801)=0,"",ROW()-5)</f>
        <v/>
      </c>
      <c r="B801" s="11"/>
      <c r="C801" s="20"/>
      <c r="D801" s="11"/>
      <c r="E801" s="20"/>
      <c r="F801" s="20"/>
      <c r="G801" s="20"/>
      <c r="H801" s="20"/>
      <c r="I801" s="11"/>
      <c r="J801" s="11"/>
      <c r="K801" s="11"/>
      <c r="L801" s="20"/>
      <c r="M801" s="20"/>
      <c r="N801" s="20"/>
      <c r="O801" s="21" t="str">
        <f aca="false">IF(COUNTA(B801:N801)=0,"",IF(COUNTA(B801,E801,F801,G801,H801)&lt;5,"Missing info",IF(I801="Yes","Replay – not counted","Counted")))</f>
        <v/>
      </c>
      <c r="P801" s="21" t="str">
        <f aca="false">IF(OR(E801="",F801="",I801="Yes"),"",IF(COUNTIFS($E$6:E801,E801,$F$6:F801,F801)&gt;1,"Same room listed above – replay?",IF(AND(K801="Yes",N801=""),"Borderline – describe it in Notes","")))</f>
        <v/>
      </c>
      <c r="Q801" s="22" t="str">
        <f aca="false">IF(F801="","",IF(COUNTIF($F$6:F801,F801)=1,1,0))</f>
        <v/>
      </c>
      <c r="R801" s="22" t="str">
        <f aca="false">IF(H801="","",IF(COUNTIF($H$6:H801,H801)=1,1,0))</f>
        <v/>
      </c>
    </row>
    <row r="802" customFormat="false" ht="15" hidden="false" customHeight="false" outlineLevel="0" collapsed="false">
      <c r="A802" s="19" t="str">
        <f aca="false">IF(COUNTA(B802:N802)=0,"",ROW()-5)</f>
        <v/>
      </c>
      <c r="B802" s="11"/>
      <c r="C802" s="20"/>
      <c r="D802" s="11"/>
      <c r="E802" s="20"/>
      <c r="F802" s="20"/>
      <c r="G802" s="20"/>
      <c r="H802" s="20"/>
      <c r="I802" s="11"/>
      <c r="J802" s="11"/>
      <c r="K802" s="11"/>
      <c r="L802" s="20"/>
      <c r="M802" s="20"/>
      <c r="N802" s="20"/>
      <c r="O802" s="21" t="str">
        <f aca="false">IF(COUNTA(B802:N802)=0,"",IF(COUNTA(B802,E802,F802,G802,H802)&lt;5,"Missing info",IF(I802="Yes","Replay – not counted","Counted")))</f>
        <v/>
      </c>
      <c r="P802" s="21" t="str">
        <f aca="false">IF(OR(E802="",F802="",I802="Yes"),"",IF(COUNTIFS($E$6:E802,E802,$F$6:F802,F802)&gt;1,"Same room listed above – replay?",IF(AND(K802="Yes",N802=""),"Borderline – describe it in Notes","")))</f>
        <v/>
      </c>
      <c r="Q802" s="22" t="str">
        <f aca="false">IF(F802="","",IF(COUNTIF($F$6:F802,F802)=1,1,0))</f>
        <v/>
      </c>
      <c r="R802" s="22" t="str">
        <f aca="false">IF(H802="","",IF(COUNTIF($H$6:H802,H802)=1,1,0))</f>
        <v/>
      </c>
    </row>
    <row r="803" customFormat="false" ht="15" hidden="false" customHeight="false" outlineLevel="0" collapsed="false">
      <c r="A803" s="19" t="str">
        <f aca="false">IF(COUNTA(B803:N803)=0,"",ROW()-5)</f>
        <v/>
      </c>
      <c r="B803" s="11"/>
      <c r="C803" s="20"/>
      <c r="D803" s="11"/>
      <c r="E803" s="20"/>
      <c r="F803" s="20"/>
      <c r="G803" s="20"/>
      <c r="H803" s="20"/>
      <c r="I803" s="11"/>
      <c r="J803" s="11"/>
      <c r="K803" s="11"/>
      <c r="L803" s="20"/>
      <c r="M803" s="20"/>
      <c r="N803" s="20"/>
      <c r="O803" s="21" t="str">
        <f aca="false">IF(COUNTA(B803:N803)=0,"",IF(COUNTA(B803,E803,F803,G803,H803)&lt;5,"Missing info",IF(I803="Yes","Replay – not counted","Counted")))</f>
        <v/>
      </c>
      <c r="P803" s="21" t="str">
        <f aca="false">IF(OR(E803="",F803="",I803="Yes"),"",IF(COUNTIFS($E$6:E803,E803,$F$6:F803,F803)&gt;1,"Same room listed above – replay?",IF(AND(K803="Yes",N803=""),"Borderline – describe it in Notes","")))</f>
        <v/>
      </c>
      <c r="Q803" s="22" t="str">
        <f aca="false">IF(F803="","",IF(COUNTIF($F$6:F803,F803)=1,1,0))</f>
        <v/>
      </c>
      <c r="R803" s="22" t="str">
        <f aca="false">IF(H803="","",IF(COUNTIF($H$6:H803,H803)=1,1,0))</f>
        <v/>
      </c>
    </row>
    <row r="804" customFormat="false" ht="15" hidden="false" customHeight="false" outlineLevel="0" collapsed="false">
      <c r="A804" s="19" t="str">
        <f aca="false">IF(COUNTA(B804:N804)=0,"",ROW()-5)</f>
        <v/>
      </c>
      <c r="B804" s="11"/>
      <c r="C804" s="20"/>
      <c r="D804" s="11"/>
      <c r="E804" s="20"/>
      <c r="F804" s="20"/>
      <c r="G804" s="20"/>
      <c r="H804" s="20"/>
      <c r="I804" s="11"/>
      <c r="J804" s="11"/>
      <c r="K804" s="11"/>
      <c r="L804" s="20"/>
      <c r="M804" s="20"/>
      <c r="N804" s="20"/>
      <c r="O804" s="21" t="str">
        <f aca="false">IF(COUNTA(B804:N804)=0,"",IF(COUNTA(B804,E804,F804,G804,H804)&lt;5,"Missing info",IF(I804="Yes","Replay – not counted","Counted")))</f>
        <v/>
      </c>
      <c r="P804" s="21" t="str">
        <f aca="false">IF(OR(E804="",F804="",I804="Yes"),"",IF(COUNTIFS($E$6:E804,E804,$F$6:F804,F804)&gt;1,"Same room listed above – replay?",IF(AND(K804="Yes",N804=""),"Borderline – describe it in Notes","")))</f>
        <v/>
      </c>
      <c r="Q804" s="22" t="str">
        <f aca="false">IF(F804="","",IF(COUNTIF($F$6:F804,F804)=1,1,0))</f>
        <v/>
      </c>
      <c r="R804" s="22" t="str">
        <f aca="false">IF(H804="","",IF(COUNTIF($H$6:H804,H804)=1,1,0))</f>
        <v/>
      </c>
    </row>
    <row r="805" customFormat="false" ht="15" hidden="false" customHeight="false" outlineLevel="0" collapsed="false">
      <c r="A805" s="19" t="str">
        <f aca="false">IF(COUNTA(B805:N805)=0,"",ROW()-5)</f>
        <v/>
      </c>
      <c r="B805" s="11"/>
      <c r="C805" s="20"/>
      <c r="D805" s="11"/>
      <c r="E805" s="20"/>
      <c r="F805" s="20"/>
      <c r="G805" s="20"/>
      <c r="H805" s="20"/>
      <c r="I805" s="11"/>
      <c r="J805" s="11"/>
      <c r="K805" s="11"/>
      <c r="L805" s="20"/>
      <c r="M805" s="20"/>
      <c r="N805" s="20"/>
      <c r="O805" s="21" t="str">
        <f aca="false">IF(COUNTA(B805:N805)=0,"",IF(COUNTA(B805,E805,F805,G805,H805)&lt;5,"Missing info",IF(I805="Yes","Replay – not counted","Counted")))</f>
        <v/>
      </c>
      <c r="P805" s="21" t="str">
        <f aca="false">IF(OR(E805="",F805="",I805="Yes"),"",IF(COUNTIFS($E$6:E805,E805,$F$6:F805,F805)&gt;1,"Same room listed above – replay?",IF(AND(K805="Yes",N805=""),"Borderline – describe it in Notes","")))</f>
        <v/>
      </c>
      <c r="Q805" s="22" t="str">
        <f aca="false">IF(F805="","",IF(COUNTIF($F$6:F805,F805)=1,1,0))</f>
        <v/>
      </c>
      <c r="R805" s="22" t="str">
        <f aca="false">IF(H805="","",IF(COUNTIF($H$6:H805,H805)=1,1,0))</f>
        <v/>
      </c>
    </row>
    <row r="806" customFormat="false" ht="15" hidden="false" customHeight="false" outlineLevel="0" collapsed="false">
      <c r="A806" s="19" t="str">
        <f aca="false">IF(COUNTA(B806:N806)=0,"",ROW()-5)</f>
        <v/>
      </c>
      <c r="B806" s="11"/>
      <c r="C806" s="20"/>
      <c r="D806" s="11"/>
      <c r="E806" s="20"/>
      <c r="F806" s="20"/>
      <c r="G806" s="20"/>
      <c r="H806" s="20"/>
      <c r="I806" s="11"/>
      <c r="J806" s="11"/>
      <c r="K806" s="11"/>
      <c r="L806" s="20"/>
      <c r="M806" s="20"/>
      <c r="N806" s="20"/>
      <c r="O806" s="21" t="str">
        <f aca="false">IF(COUNTA(B806:N806)=0,"",IF(COUNTA(B806,E806,F806,G806,H806)&lt;5,"Missing info",IF(I806="Yes","Replay – not counted","Counted")))</f>
        <v/>
      </c>
      <c r="P806" s="21" t="str">
        <f aca="false">IF(OR(E806="",F806="",I806="Yes"),"",IF(COUNTIFS($E$6:E806,E806,$F$6:F806,F806)&gt;1,"Same room listed above – replay?",IF(AND(K806="Yes",N806=""),"Borderline – describe it in Notes","")))</f>
        <v/>
      </c>
      <c r="Q806" s="22" t="str">
        <f aca="false">IF(F806="","",IF(COUNTIF($F$6:F806,F806)=1,1,0))</f>
        <v/>
      </c>
      <c r="R806" s="22" t="str">
        <f aca="false">IF(H806="","",IF(COUNTIF($H$6:H806,H806)=1,1,0))</f>
        <v/>
      </c>
    </row>
    <row r="807" customFormat="false" ht="15" hidden="false" customHeight="false" outlineLevel="0" collapsed="false">
      <c r="A807" s="19" t="str">
        <f aca="false">IF(COUNTA(B807:N807)=0,"",ROW()-5)</f>
        <v/>
      </c>
      <c r="B807" s="11"/>
      <c r="C807" s="20"/>
      <c r="D807" s="11"/>
      <c r="E807" s="20"/>
      <c r="F807" s="20"/>
      <c r="G807" s="20"/>
      <c r="H807" s="20"/>
      <c r="I807" s="11"/>
      <c r="J807" s="11"/>
      <c r="K807" s="11"/>
      <c r="L807" s="20"/>
      <c r="M807" s="20"/>
      <c r="N807" s="20"/>
      <c r="O807" s="21" t="str">
        <f aca="false">IF(COUNTA(B807:N807)=0,"",IF(COUNTA(B807,E807,F807,G807,H807)&lt;5,"Missing info",IF(I807="Yes","Replay – not counted","Counted")))</f>
        <v/>
      </c>
      <c r="P807" s="21" t="str">
        <f aca="false">IF(OR(E807="",F807="",I807="Yes"),"",IF(COUNTIFS($E$6:E807,E807,$F$6:F807,F807)&gt;1,"Same room listed above – replay?",IF(AND(K807="Yes",N807=""),"Borderline – describe it in Notes","")))</f>
        <v/>
      </c>
      <c r="Q807" s="22" t="str">
        <f aca="false">IF(F807="","",IF(COUNTIF($F$6:F807,F807)=1,1,0))</f>
        <v/>
      </c>
      <c r="R807" s="22" t="str">
        <f aca="false">IF(H807="","",IF(COUNTIF($H$6:H807,H807)=1,1,0))</f>
        <v/>
      </c>
    </row>
    <row r="808" customFormat="false" ht="15" hidden="false" customHeight="false" outlineLevel="0" collapsed="false">
      <c r="A808" s="19" t="str">
        <f aca="false">IF(COUNTA(B808:N808)=0,"",ROW()-5)</f>
        <v/>
      </c>
      <c r="B808" s="11"/>
      <c r="C808" s="20"/>
      <c r="D808" s="11"/>
      <c r="E808" s="20"/>
      <c r="F808" s="20"/>
      <c r="G808" s="20"/>
      <c r="H808" s="20"/>
      <c r="I808" s="11"/>
      <c r="J808" s="11"/>
      <c r="K808" s="11"/>
      <c r="L808" s="20"/>
      <c r="M808" s="20"/>
      <c r="N808" s="20"/>
      <c r="O808" s="21" t="str">
        <f aca="false">IF(COUNTA(B808:N808)=0,"",IF(COUNTA(B808,E808,F808,G808,H808)&lt;5,"Missing info",IF(I808="Yes","Replay – not counted","Counted")))</f>
        <v/>
      </c>
      <c r="P808" s="21" t="str">
        <f aca="false">IF(OR(E808="",F808="",I808="Yes"),"",IF(COUNTIFS($E$6:E808,E808,$F$6:F808,F808)&gt;1,"Same room listed above – replay?",IF(AND(K808="Yes",N808=""),"Borderline – describe it in Notes","")))</f>
        <v/>
      </c>
      <c r="Q808" s="22" t="str">
        <f aca="false">IF(F808="","",IF(COUNTIF($F$6:F808,F808)=1,1,0))</f>
        <v/>
      </c>
      <c r="R808" s="22" t="str">
        <f aca="false">IF(H808="","",IF(COUNTIF($H$6:H808,H808)=1,1,0))</f>
        <v/>
      </c>
    </row>
    <row r="809" customFormat="false" ht="15" hidden="false" customHeight="false" outlineLevel="0" collapsed="false">
      <c r="A809" s="19" t="str">
        <f aca="false">IF(COUNTA(B809:N809)=0,"",ROW()-5)</f>
        <v/>
      </c>
      <c r="B809" s="11"/>
      <c r="C809" s="20"/>
      <c r="D809" s="11"/>
      <c r="E809" s="20"/>
      <c r="F809" s="20"/>
      <c r="G809" s="20"/>
      <c r="H809" s="20"/>
      <c r="I809" s="11"/>
      <c r="J809" s="11"/>
      <c r="K809" s="11"/>
      <c r="L809" s="20"/>
      <c r="M809" s="20"/>
      <c r="N809" s="20"/>
      <c r="O809" s="21" t="str">
        <f aca="false">IF(COUNTA(B809:N809)=0,"",IF(COUNTA(B809,E809,F809,G809,H809)&lt;5,"Missing info",IF(I809="Yes","Replay – not counted","Counted")))</f>
        <v/>
      </c>
      <c r="P809" s="21" t="str">
        <f aca="false">IF(OR(E809="",F809="",I809="Yes"),"",IF(COUNTIFS($E$6:E809,E809,$F$6:F809,F809)&gt;1,"Same room listed above – replay?",IF(AND(K809="Yes",N809=""),"Borderline – describe it in Notes","")))</f>
        <v/>
      </c>
      <c r="Q809" s="22" t="str">
        <f aca="false">IF(F809="","",IF(COUNTIF($F$6:F809,F809)=1,1,0))</f>
        <v/>
      </c>
      <c r="R809" s="22" t="str">
        <f aca="false">IF(H809="","",IF(COUNTIF($H$6:H809,H809)=1,1,0))</f>
        <v/>
      </c>
    </row>
    <row r="810" customFormat="false" ht="15" hidden="false" customHeight="false" outlineLevel="0" collapsed="false">
      <c r="A810" s="19" t="str">
        <f aca="false">IF(COUNTA(B810:N810)=0,"",ROW()-5)</f>
        <v/>
      </c>
      <c r="B810" s="11"/>
      <c r="C810" s="20"/>
      <c r="D810" s="11"/>
      <c r="E810" s="20"/>
      <c r="F810" s="20"/>
      <c r="G810" s="20"/>
      <c r="H810" s="20"/>
      <c r="I810" s="11"/>
      <c r="J810" s="11"/>
      <c r="K810" s="11"/>
      <c r="L810" s="20"/>
      <c r="M810" s="20"/>
      <c r="N810" s="20"/>
      <c r="O810" s="21" t="str">
        <f aca="false">IF(COUNTA(B810:N810)=0,"",IF(COUNTA(B810,E810,F810,G810,H810)&lt;5,"Missing info",IF(I810="Yes","Replay – not counted","Counted")))</f>
        <v/>
      </c>
      <c r="P810" s="21" t="str">
        <f aca="false">IF(OR(E810="",F810="",I810="Yes"),"",IF(COUNTIFS($E$6:E810,E810,$F$6:F810,F810)&gt;1,"Same room listed above – replay?",IF(AND(K810="Yes",N810=""),"Borderline – describe it in Notes","")))</f>
        <v/>
      </c>
      <c r="Q810" s="22" t="str">
        <f aca="false">IF(F810="","",IF(COUNTIF($F$6:F810,F810)=1,1,0))</f>
        <v/>
      </c>
      <c r="R810" s="22" t="str">
        <f aca="false">IF(H810="","",IF(COUNTIF($H$6:H810,H810)=1,1,0))</f>
        <v/>
      </c>
    </row>
    <row r="811" customFormat="false" ht="15" hidden="false" customHeight="false" outlineLevel="0" collapsed="false">
      <c r="A811" s="19" t="str">
        <f aca="false">IF(COUNTA(B811:N811)=0,"",ROW()-5)</f>
        <v/>
      </c>
      <c r="B811" s="11"/>
      <c r="C811" s="20"/>
      <c r="D811" s="11"/>
      <c r="E811" s="20"/>
      <c r="F811" s="20"/>
      <c r="G811" s="20"/>
      <c r="H811" s="20"/>
      <c r="I811" s="11"/>
      <c r="J811" s="11"/>
      <c r="K811" s="11"/>
      <c r="L811" s="20"/>
      <c r="M811" s="20"/>
      <c r="N811" s="20"/>
      <c r="O811" s="21" t="str">
        <f aca="false">IF(COUNTA(B811:N811)=0,"",IF(COUNTA(B811,E811,F811,G811,H811)&lt;5,"Missing info",IF(I811="Yes","Replay – not counted","Counted")))</f>
        <v/>
      </c>
      <c r="P811" s="21" t="str">
        <f aca="false">IF(OR(E811="",F811="",I811="Yes"),"",IF(COUNTIFS($E$6:E811,E811,$F$6:F811,F811)&gt;1,"Same room listed above – replay?",IF(AND(K811="Yes",N811=""),"Borderline – describe it in Notes","")))</f>
        <v/>
      </c>
      <c r="Q811" s="22" t="str">
        <f aca="false">IF(F811="","",IF(COUNTIF($F$6:F811,F811)=1,1,0))</f>
        <v/>
      </c>
      <c r="R811" s="22" t="str">
        <f aca="false">IF(H811="","",IF(COUNTIF($H$6:H811,H811)=1,1,0))</f>
        <v/>
      </c>
    </row>
    <row r="812" customFormat="false" ht="15" hidden="false" customHeight="false" outlineLevel="0" collapsed="false">
      <c r="A812" s="19" t="str">
        <f aca="false">IF(COUNTA(B812:N812)=0,"",ROW()-5)</f>
        <v/>
      </c>
      <c r="B812" s="11"/>
      <c r="C812" s="20"/>
      <c r="D812" s="11"/>
      <c r="E812" s="20"/>
      <c r="F812" s="20"/>
      <c r="G812" s="20"/>
      <c r="H812" s="20"/>
      <c r="I812" s="11"/>
      <c r="J812" s="11"/>
      <c r="K812" s="11"/>
      <c r="L812" s="20"/>
      <c r="M812" s="20"/>
      <c r="N812" s="20"/>
      <c r="O812" s="21" t="str">
        <f aca="false">IF(COUNTA(B812:N812)=0,"",IF(COUNTA(B812,E812,F812,G812,H812)&lt;5,"Missing info",IF(I812="Yes","Replay – not counted","Counted")))</f>
        <v/>
      </c>
      <c r="P812" s="21" t="str">
        <f aca="false">IF(OR(E812="",F812="",I812="Yes"),"",IF(COUNTIFS($E$6:E812,E812,$F$6:F812,F812)&gt;1,"Same room listed above – replay?",IF(AND(K812="Yes",N812=""),"Borderline – describe it in Notes","")))</f>
        <v/>
      </c>
      <c r="Q812" s="22" t="str">
        <f aca="false">IF(F812="","",IF(COUNTIF($F$6:F812,F812)=1,1,0))</f>
        <v/>
      </c>
      <c r="R812" s="22" t="str">
        <f aca="false">IF(H812="","",IF(COUNTIF($H$6:H812,H812)=1,1,0))</f>
        <v/>
      </c>
    </row>
    <row r="813" customFormat="false" ht="15" hidden="false" customHeight="false" outlineLevel="0" collapsed="false">
      <c r="A813" s="19" t="str">
        <f aca="false">IF(COUNTA(B813:N813)=0,"",ROW()-5)</f>
        <v/>
      </c>
      <c r="B813" s="11"/>
      <c r="C813" s="20"/>
      <c r="D813" s="11"/>
      <c r="E813" s="20"/>
      <c r="F813" s="20"/>
      <c r="G813" s="20"/>
      <c r="H813" s="20"/>
      <c r="I813" s="11"/>
      <c r="J813" s="11"/>
      <c r="K813" s="11"/>
      <c r="L813" s="20"/>
      <c r="M813" s="20"/>
      <c r="N813" s="20"/>
      <c r="O813" s="21" t="str">
        <f aca="false">IF(COUNTA(B813:N813)=0,"",IF(COUNTA(B813,E813,F813,G813,H813)&lt;5,"Missing info",IF(I813="Yes","Replay – not counted","Counted")))</f>
        <v/>
      </c>
      <c r="P813" s="21" t="str">
        <f aca="false">IF(OR(E813="",F813="",I813="Yes"),"",IF(COUNTIFS($E$6:E813,E813,$F$6:F813,F813)&gt;1,"Same room listed above – replay?",IF(AND(K813="Yes",N813=""),"Borderline – describe it in Notes","")))</f>
        <v/>
      </c>
      <c r="Q813" s="22" t="str">
        <f aca="false">IF(F813="","",IF(COUNTIF($F$6:F813,F813)=1,1,0))</f>
        <v/>
      </c>
      <c r="R813" s="22" t="str">
        <f aca="false">IF(H813="","",IF(COUNTIF($H$6:H813,H813)=1,1,0))</f>
        <v/>
      </c>
    </row>
    <row r="814" customFormat="false" ht="15" hidden="false" customHeight="false" outlineLevel="0" collapsed="false">
      <c r="A814" s="19" t="str">
        <f aca="false">IF(COUNTA(B814:N814)=0,"",ROW()-5)</f>
        <v/>
      </c>
      <c r="B814" s="11"/>
      <c r="C814" s="20"/>
      <c r="D814" s="11"/>
      <c r="E814" s="20"/>
      <c r="F814" s="20"/>
      <c r="G814" s="20"/>
      <c r="H814" s="20"/>
      <c r="I814" s="11"/>
      <c r="J814" s="11"/>
      <c r="K814" s="11"/>
      <c r="L814" s="20"/>
      <c r="M814" s="20"/>
      <c r="N814" s="20"/>
      <c r="O814" s="21" t="str">
        <f aca="false">IF(COUNTA(B814:N814)=0,"",IF(COUNTA(B814,E814,F814,G814,H814)&lt;5,"Missing info",IF(I814="Yes","Replay – not counted","Counted")))</f>
        <v/>
      </c>
      <c r="P814" s="21" t="str">
        <f aca="false">IF(OR(E814="",F814="",I814="Yes"),"",IF(COUNTIFS($E$6:E814,E814,$F$6:F814,F814)&gt;1,"Same room listed above – replay?",IF(AND(K814="Yes",N814=""),"Borderline – describe it in Notes","")))</f>
        <v/>
      </c>
      <c r="Q814" s="22" t="str">
        <f aca="false">IF(F814="","",IF(COUNTIF($F$6:F814,F814)=1,1,0))</f>
        <v/>
      </c>
      <c r="R814" s="22" t="str">
        <f aca="false">IF(H814="","",IF(COUNTIF($H$6:H814,H814)=1,1,0))</f>
        <v/>
      </c>
    </row>
    <row r="815" customFormat="false" ht="15" hidden="false" customHeight="false" outlineLevel="0" collapsed="false">
      <c r="A815" s="19" t="str">
        <f aca="false">IF(COUNTA(B815:N815)=0,"",ROW()-5)</f>
        <v/>
      </c>
      <c r="B815" s="11"/>
      <c r="C815" s="20"/>
      <c r="D815" s="11"/>
      <c r="E815" s="20"/>
      <c r="F815" s="20"/>
      <c r="G815" s="20"/>
      <c r="H815" s="20"/>
      <c r="I815" s="11"/>
      <c r="J815" s="11"/>
      <c r="K815" s="11"/>
      <c r="L815" s="20"/>
      <c r="M815" s="20"/>
      <c r="N815" s="20"/>
      <c r="O815" s="21" t="str">
        <f aca="false">IF(COUNTA(B815:N815)=0,"",IF(COUNTA(B815,E815,F815,G815,H815)&lt;5,"Missing info",IF(I815="Yes","Replay – not counted","Counted")))</f>
        <v/>
      </c>
      <c r="P815" s="21" t="str">
        <f aca="false">IF(OR(E815="",F815="",I815="Yes"),"",IF(COUNTIFS($E$6:E815,E815,$F$6:F815,F815)&gt;1,"Same room listed above – replay?",IF(AND(K815="Yes",N815=""),"Borderline – describe it in Notes","")))</f>
        <v/>
      </c>
      <c r="Q815" s="22" t="str">
        <f aca="false">IF(F815="","",IF(COUNTIF($F$6:F815,F815)=1,1,0))</f>
        <v/>
      </c>
      <c r="R815" s="22" t="str">
        <f aca="false">IF(H815="","",IF(COUNTIF($H$6:H815,H815)=1,1,0))</f>
        <v/>
      </c>
    </row>
    <row r="816" customFormat="false" ht="15" hidden="false" customHeight="false" outlineLevel="0" collapsed="false">
      <c r="A816" s="19" t="str">
        <f aca="false">IF(COUNTA(B816:N816)=0,"",ROW()-5)</f>
        <v/>
      </c>
      <c r="B816" s="11"/>
      <c r="C816" s="20"/>
      <c r="D816" s="11"/>
      <c r="E816" s="20"/>
      <c r="F816" s="20"/>
      <c r="G816" s="20"/>
      <c r="H816" s="20"/>
      <c r="I816" s="11"/>
      <c r="J816" s="11"/>
      <c r="K816" s="11"/>
      <c r="L816" s="20"/>
      <c r="M816" s="20"/>
      <c r="N816" s="20"/>
      <c r="O816" s="21" t="str">
        <f aca="false">IF(COUNTA(B816:N816)=0,"",IF(COUNTA(B816,E816,F816,G816,H816)&lt;5,"Missing info",IF(I816="Yes","Replay – not counted","Counted")))</f>
        <v/>
      </c>
      <c r="P816" s="21" t="str">
        <f aca="false">IF(OR(E816="",F816="",I816="Yes"),"",IF(COUNTIFS($E$6:E816,E816,$F$6:F816,F816)&gt;1,"Same room listed above – replay?",IF(AND(K816="Yes",N816=""),"Borderline – describe it in Notes","")))</f>
        <v/>
      </c>
      <c r="Q816" s="22" t="str">
        <f aca="false">IF(F816="","",IF(COUNTIF($F$6:F816,F816)=1,1,0))</f>
        <v/>
      </c>
      <c r="R816" s="22" t="str">
        <f aca="false">IF(H816="","",IF(COUNTIF($H$6:H816,H816)=1,1,0))</f>
        <v/>
      </c>
    </row>
    <row r="817" customFormat="false" ht="15" hidden="false" customHeight="false" outlineLevel="0" collapsed="false">
      <c r="A817" s="19" t="str">
        <f aca="false">IF(COUNTA(B817:N817)=0,"",ROW()-5)</f>
        <v/>
      </c>
      <c r="B817" s="11"/>
      <c r="C817" s="20"/>
      <c r="D817" s="11"/>
      <c r="E817" s="20"/>
      <c r="F817" s="20"/>
      <c r="G817" s="20"/>
      <c r="H817" s="20"/>
      <c r="I817" s="11"/>
      <c r="J817" s="11"/>
      <c r="K817" s="11"/>
      <c r="L817" s="20"/>
      <c r="M817" s="20"/>
      <c r="N817" s="20"/>
      <c r="O817" s="21" t="str">
        <f aca="false">IF(COUNTA(B817:N817)=0,"",IF(COUNTA(B817,E817,F817,G817,H817)&lt;5,"Missing info",IF(I817="Yes","Replay – not counted","Counted")))</f>
        <v/>
      </c>
      <c r="P817" s="21" t="str">
        <f aca="false">IF(OR(E817="",F817="",I817="Yes"),"",IF(COUNTIFS($E$6:E817,E817,$F$6:F817,F817)&gt;1,"Same room listed above – replay?",IF(AND(K817="Yes",N817=""),"Borderline – describe it in Notes","")))</f>
        <v/>
      </c>
      <c r="Q817" s="22" t="str">
        <f aca="false">IF(F817="","",IF(COUNTIF($F$6:F817,F817)=1,1,0))</f>
        <v/>
      </c>
      <c r="R817" s="22" t="str">
        <f aca="false">IF(H817="","",IF(COUNTIF($H$6:H817,H817)=1,1,0))</f>
        <v/>
      </c>
    </row>
    <row r="818" customFormat="false" ht="15" hidden="false" customHeight="false" outlineLevel="0" collapsed="false">
      <c r="A818" s="19" t="str">
        <f aca="false">IF(COUNTA(B818:N818)=0,"",ROW()-5)</f>
        <v/>
      </c>
      <c r="B818" s="11"/>
      <c r="C818" s="20"/>
      <c r="D818" s="11"/>
      <c r="E818" s="20"/>
      <c r="F818" s="20"/>
      <c r="G818" s="20"/>
      <c r="H818" s="20"/>
      <c r="I818" s="11"/>
      <c r="J818" s="11"/>
      <c r="K818" s="11"/>
      <c r="L818" s="20"/>
      <c r="M818" s="20"/>
      <c r="N818" s="20"/>
      <c r="O818" s="21" t="str">
        <f aca="false">IF(COUNTA(B818:N818)=0,"",IF(COUNTA(B818,E818,F818,G818,H818)&lt;5,"Missing info",IF(I818="Yes","Replay – not counted","Counted")))</f>
        <v/>
      </c>
      <c r="P818" s="21" t="str">
        <f aca="false">IF(OR(E818="",F818="",I818="Yes"),"",IF(COUNTIFS($E$6:E818,E818,$F$6:F818,F818)&gt;1,"Same room listed above – replay?",IF(AND(K818="Yes",N818=""),"Borderline – describe it in Notes","")))</f>
        <v/>
      </c>
      <c r="Q818" s="22" t="str">
        <f aca="false">IF(F818="","",IF(COUNTIF($F$6:F818,F818)=1,1,0))</f>
        <v/>
      </c>
      <c r="R818" s="22" t="str">
        <f aca="false">IF(H818="","",IF(COUNTIF($H$6:H818,H818)=1,1,0))</f>
        <v/>
      </c>
    </row>
    <row r="819" customFormat="false" ht="15" hidden="false" customHeight="false" outlineLevel="0" collapsed="false">
      <c r="A819" s="19" t="str">
        <f aca="false">IF(COUNTA(B819:N819)=0,"",ROW()-5)</f>
        <v/>
      </c>
      <c r="B819" s="11"/>
      <c r="C819" s="20"/>
      <c r="D819" s="11"/>
      <c r="E819" s="20"/>
      <c r="F819" s="20"/>
      <c r="G819" s="20"/>
      <c r="H819" s="20"/>
      <c r="I819" s="11"/>
      <c r="J819" s="11"/>
      <c r="K819" s="11"/>
      <c r="L819" s="20"/>
      <c r="M819" s="20"/>
      <c r="N819" s="20"/>
      <c r="O819" s="21" t="str">
        <f aca="false">IF(COUNTA(B819:N819)=0,"",IF(COUNTA(B819,E819,F819,G819,H819)&lt;5,"Missing info",IF(I819="Yes","Replay – not counted","Counted")))</f>
        <v/>
      </c>
      <c r="P819" s="21" t="str">
        <f aca="false">IF(OR(E819="",F819="",I819="Yes"),"",IF(COUNTIFS($E$6:E819,E819,$F$6:F819,F819)&gt;1,"Same room listed above – replay?",IF(AND(K819="Yes",N819=""),"Borderline – describe it in Notes","")))</f>
        <v/>
      </c>
      <c r="Q819" s="22" t="str">
        <f aca="false">IF(F819="","",IF(COUNTIF($F$6:F819,F819)=1,1,0))</f>
        <v/>
      </c>
      <c r="R819" s="22" t="str">
        <f aca="false">IF(H819="","",IF(COUNTIF($H$6:H819,H819)=1,1,0))</f>
        <v/>
      </c>
    </row>
    <row r="820" customFormat="false" ht="15" hidden="false" customHeight="false" outlineLevel="0" collapsed="false">
      <c r="A820" s="19" t="str">
        <f aca="false">IF(COUNTA(B820:N820)=0,"",ROW()-5)</f>
        <v/>
      </c>
      <c r="B820" s="11"/>
      <c r="C820" s="20"/>
      <c r="D820" s="11"/>
      <c r="E820" s="20"/>
      <c r="F820" s="20"/>
      <c r="G820" s="20"/>
      <c r="H820" s="20"/>
      <c r="I820" s="11"/>
      <c r="J820" s="11"/>
      <c r="K820" s="11"/>
      <c r="L820" s="20"/>
      <c r="M820" s="20"/>
      <c r="N820" s="20"/>
      <c r="O820" s="21" t="str">
        <f aca="false">IF(COUNTA(B820:N820)=0,"",IF(COUNTA(B820,E820,F820,G820,H820)&lt;5,"Missing info",IF(I820="Yes","Replay – not counted","Counted")))</f>
        <v/>
      </c>
      <c r="P820" s="21" t="str">
        <f aca="false">IF(OR(E820="",F820="",I820="Yes"),"",IF(COUNTIFS($E$6:E820,E820,$F$6:F820,F820)&gt;1,"Same room listed above – replay?",IF(AND(K820="Yes",N820=""),"Borderline – describe it in Notes","")))</f>
        <v/>
      </c>
      <c r="Q820" s="22" t="str">
        <f aca="false">IF(F820="","",IF(COUNTIF($F$6:F820,F820)=1,1,0))</f>
        <v/>
      </c>
      <c r="R820" s="22" t="str">
        <f aca="false">IF(H820="","",IF(COUNTIF($H$6:H820,H820)=1,1,0))</f>
        <v/>
      </c>
    </row>
    <row r="821" customFormat="false" ht="15" hidden="false" customHeight="false" outlineLevel="0" collapsed="false">
      <c r="A821" s="19" t="str">
        <f aca="false">IF(COUNTA(B821:N821)=0,"",ROW()-5)</f>
        <v/>
      </c>
      <c r="B821" s="11"/>
      <c r="C821" s="20"/>
      <c r="D821" s="11"/>
      <c r="E821" s="20"/>
      <c r="F821" s="20"/>
      <c r="G821" s="20"/>
      <c r="H821" s="20"/>
      <c r="I821" s="11"/>
      <c r="J821" s="11"/>
      <c r="K821" s="11"/>
      <c r="L821" s="20"/>
      <c r="M821" s="20"/>
      <c r="N821" s="20"/>
      <c r="O821" s="21" t="str">
        <f aca="false">IF(COUNTA(B821:N821)=0,"",IF(COUNTA(B821,E821,F821,G821,H821)&lt;5,"Missing info",IF(I821="Yes","Replay – not counted","Counted")))</f>
        <v/>
      </c>
      <c r="P821" s="21" t="str">
        <f aca="false">IF(OR(E821="",F821="",I821="Yes"),"",IF(COUNTIFS($E$6:E821,E821,$F$6:F821,F821)&gt;1,"Same room listed above – replay?",IF(AND(K821="Yes",N821=""),"Borderline – describe it in Notes","")))</f>
        <v/>
      </c>
      <c r="Q821" s="22" t="str">
        <f aca="false">IF(F821="","",IF(COUNTIF($F$6:F821,F821)=1,1,0))</f>
        <v/>
      </c>
      <c r="R821" s="22" t="str">
        <f aca="false">IF(H821="","",IF(COUNTIF($H$6:H821,H821)=1,1,0))</f>
        <v/>
      </c>
    </row>
    <row r="822" customFormat="false" ht="15" hidden="false" customHeight="false" outlineLevel="0" collapsed="false">
      <c r="A822" s="19" t="str">
        <f aca="false">IF(COUNTA(B822:N822)=0,"",ROW()-5)</f>
        <v/>
      </c>
      <c r="B822" s="11"/>
      <c r="C822" s="20"/>
      <c r="D822" s="11"/>
      <c r="E822" s="20"/>
      <c r="F822" s="20"/>
      <c r="G822" s="20"/>
      <c r="H822" s="20"/>
      <c r="I822" s="11"/>
      <c r="J822" s="11"/>
      <c r="K822" s="11"/>
      <c r="L822" s="20"/>
      <c r="M822" s="20"/>
      <c r="N822" s="20"/>
      <c r="O822" s="21" t="str">
        <f aca="false">IF(COUNTA(B822:N822)=0,"",IF(COUNTA(B822,E822,F822,G822,H822)&lt;5,"Missing info",IF(I822="Yes","Replay – not counted","Counted")))</f>
        <v/>
      </c>
      <c r="P822" s="21" t="str">
        <f aca="false">IF(OR(E822="",F822="",I822="Yes"),"",IF(COUNTIFS($E$6:E822,E822,$F$6:F822,F822)&gt;1,"Same room listed above – replay?",IF(AND(K822="Yes",N822=""),"Borderline – describe it in Notes","")))</f>
        <v/>
      </c>
      <c r="Q822" s="22" t="str">
        <f aca="false">IF(F822="","",IF(COUNTIF($F$6:F822,F822)=1,1,0))</f>
        <v/>
      </c>
      <c r="R822" s="22" t="str">
        <f aca="false">IF(H822="","",IF(COUNTIF($H$6:H822,H822)=1,1,0))</f>
        <v/>
      </c>
    </row>
    <row r="823" customFormat="false" ht="15" hidden="false" customHeight="false" outlineLevel="0" collapsed="false">
      <c r="A823" s="19" t="str">
        <f aca="false">IF(COUNTA(B823:N823)=0,"",ROW()-5)</f>
        <v/>
      </c>
      <c r="B823" s="11"/>
      <c r="C823" s="20"/>
      <c r="D823" s="11"/>
      <c r="E823" s="20"/>
      <c r="F823" s="20"/>
      <c r="G823" s="20"/>
      <c r="H823" s="20"/>
      <c r="I823" s="11"/>
      <c r="J823" s="11"/>
      <c r="K823" s="11"/>
      <c r="L823" s="20"/>
      <c r="M823" s="20"/>
      <c r="N823" s="20"/>
      <c r="O823" s="21" t="str">
        <f aca="false">IF(COUNTA(B823:N823)=0,"",IF(COUNTA(B823,E823,F823,G823,H823)&lt;5,"Missing info",IF(I823="Yes","Replay – not counted","Counted")))</f>
        <v/>
      </c>
      <c r="P823" s="21" t="str">
        <f aca="false">IF(OR(E823="",F823="",I823="Yes"),"",IF(COUNTIFS($E$6:E823,E823,$F$6:F823,F823)&gt;1,"Same room listed above – replay?",IF(AND(K823="Yes",N823=""),"Borderline – describe it in Notes","")))</f>
        <v/>
      </c>
      <c r="Q823" s="22" t="str">
        <f aca="false">IF(F823="","",IF(COUNTIF($F$6:F823,F823)=1,1,0))</f>
        <v/>
      </c>
      <c r="R823" s="22" t="str">
        <f aca="false">IF(H823="","",IF(COUNTIF($H$6:H823,H823)=1,1,0))</f>
        <v/>
      </c>
    </row>
    <row r="824" customFormat="false" ht="15" hidden="false" customHeight="false" outlineLevel="0" collapsed="false">
      <c r="A824" s="19" t="str">
        <f aca="false">IF(COUNTA(B824:N824)=0,"",ROW()-5)</f>
        <v/>
      </c>
      <c r="B824" s="11"/>
      <c r="C824" s="20"/>
      <c r="D824" s="11"/>
      <c r="E824" s="20"/>
      <c r="F824" s="20"/>
      <c r="G824" s="20"/>
      <c r="H824" s="20"/>
      <c r="I824" s="11"/>
      <c r="J824" s="11"/>
      <c r="K824" s="11"/>
      <c r="L824" s="20"/>
      <c r="M824" s="20"/>
      <c r="N824" s="20"/>
      <c r="O824" s="21" t="str">
        <f aca="false">IF(COUNTA(B824:N824)=0,"",IF(COUNTA(B824,E824,F824,G824,H824)&lt;5,"Missing info",IF(I824="Yes","Replay – not counted","Counted")))</f>
        <v/>
      </c>
      <c r="P824" s="21" t="str">
        <f aca="false">IF(OR(E824="",F824="",I824="Yes"),"",IF(COUNTIFS($E$6:E824,E824,$F$6:F824,F824)&gt;1,"Same room listed above – replay?",IF(AND(K824="Yes",N824=""),"Borderline – describe it in Notes","")))</f>
        <v/>
      </c>
      <c r="Q824" s="22" t="str">
        <f aca="false">IF(F824="","",IF(COUNTIF($F$6:F824,F824)=1,1,0))</f>
        <v/>
      </c>
      <c r="R824" s="22" t="str">
        <f aca="false">IF(H824="","",IF(COUNTIF($H$6:H824,H824)=1,1,0))</f>
        <v/>
      </c>
    </row>
    <row r="825" customFormat="false" ht="15" hidden="false" customHeight="false" outlineLevel="0" collapsed="false">
      <c r="A825" s="19" t="str">
        <f aca="false">IF(COUNTA(B825:N825)=0,"",ROW()-5)</f>
        <v/>
      </c>
      <c r="B825" s="11"/>
      <c r="C825" s="20"/>
      <c r="D825" s="11"/>
      <c r="E825" s="20"/>
      <c r="F825" s="20"/>
      <c r="G825" s="20"/>
      <c r="H825" s="20"/>
      <c r="I825" s="11"/>
      <c r="J825" s="11"/>
      <c r="K825" s="11"/>
      <c r="L825" s="20"/>
      <c r="M825" s="20"/>
      <c r="N825" s="20"/>
      <c r="O825" s="21" t="str">
        <f aca="false">IF(COUNTA(B825:N825)=0,"",IF(COUNTA(B825,E825,F825,G825,H825)&lt;5,"Missing info",IF(I825="Yes","Replay – not counted","Counted")))</f>
        <v/>
      </c>
      <c r="P825" s="21" t="str">
        <f aca="false">IF(OR(E825="",F825="",I825="Yes"),"",IF(COUNTIFS($E$6:E825,E825,$F$6:F825,F825)&gt;1,"Same room listed above – replay?",IF(AND(K825="Yes",N825=""),"Borderline – describe it in Notes","")))</f>
        <v/>
      </c>
      <c r="Q825" s="22" t="str">
        <f aca="false">IF(F825="","",IF(COUNTIF($F$6:F825,F825)=1,1,0))</f>
        <v/>
      </c>
      <c r="R825" s="22" t="str">
        <f aca="false">IF(H825="","",IF(COUNTIF($H$6:H825,H825)=1,1,0))</f>
        <v/>
      </c>
    </row>
    <row r="826" customFormat="false" ht="15" hidden="false" customHeight="false" outlineLevel="0" collapsed="false">
      <c r="A826" s="19" t="str">
        <f aca="false">IF(COUNTA(B826:N826)=0,"",ROW()-5)</f>
        <v/>
      </c>
      <c r="B826" s="11"/>
      <c r="C826" s="20"/>
      <c r="D826" s="11"/>
      <c r="E826" s="20"/>
      <c r="F826" s="20"/>
      <c r="G826" s="20"/>
      <c r="H826" s="20"/>
      <c r="I826" s="11"/>
      <c r="J826" s="11"/>
      <c r="K826" s="11"/>
      <c r="L826" s="20"/>
      <c r="M826" s="20"/>
      <c r="N826" s="20"/>
      <c r="O826" s="21" t="str">
        <f aca="false">IF(COUNTA(B826:N826)=0,"",IF(COUNTA(B826,E826,F826,G826,H826)&lt;5,"Missing info",IF(I826="Yes","Replay – not counted","Counted")))</f>
        <v/>
      </c>
      <c r="P826" s="21" t="str">
        <f aca="false">IF(OR(E826="",F826="",I826="Yes"),"",IF(COUNTIFS($E$6:E826,E826,$F$6:F826,F826)&gt;1,"Same room listed above – replay?",IF(AND(K826="Yes",N826=""),"Borderline – describe it in Notes","")))</f>
        <v/>
      </c>
      <c r="Q826" s="22" t="str">
        <f aca="false">IF(F826="","",IF(COUNTIF($F$6:F826,F826)=1,1,0))</f>
        <v/>
      </c>
      <c r="R826" s="22" t="str">
        <f aca="false">IF(H826="","",IF(COUNTIF($H$6:H826,H826)=1,1,0))</f>
        <v/>
      </c>
    </row>
    <row r="827" customFormat="false" ht="15" hidden="false" customHeight="false" outlineLevel="0" collapsed="false">
      <c r="A827" s="19" t="str">
        <f aca="false">IF(COUNTA(B827:N827)=0,"",ROW()-5)</f>
        <v/>
      </c>
      <c r="B827" s="11"/>
      <c r="C827" s="20"/>
      <c r="D827" s="11"/>
      <c r="E827" s="20"/>
      <c r="F827" s="20"/>
      <c r="G827" s="20"/>
      <c r="H827" s="20"/>
      <c r="I827" s="11"/>
      <c r="J827" s="11"/>
      <c r="K827" s="11"/>
      <c r="L827" s="20"/>
      <c r="M827" s="20"/>
      <c r="N827" s="20"/>
      <c r="O827" s="21" t="str">
        <f aca="false">IF(COUNTA(B827:N827)=0,"",IF(COUNTA(B827,E827,F827,G827,H827)&lt;5,"Missing info",IF(I827="Yes","Replay – not counted","Counted")))</f>
        <v/>
      </c>
      <c r="P827" s="21" t="str">
        <f aca="false">IF(OR(E827="",F827="",I827="Yes"),"",IF(COUNTIFS($E$6:E827,E827,$F$6:F827,F827)&gt;1,"Same room listed above – replay?",IF(AND(K827="Yes",N827=""),"Borderline – describe it in Notes","")))</f>
        <v/>
      </c>
      <c r="Q827" s="22" t="str">
        <f aca="false">IF(F827="","",IF(COUNTIF($F$6:F827,F827)=1,1,0))</f>
        <v/>
      </c>
      <c r="R827" s="22" t="str">
        <f aca="false">IF(H827="","",IF(COUNTIF($H$6:H827,H827)=1,1,0))</f>
        <v/>
      </c>
    </row>
    <row r="828" customFormat="false" ht="15" hidden="false" customHeight="false" outlineLevel="0" collapsed="false">
      <c r="A828" s="19" t="str">
        <f aca="false">IF(COUNTA(B828:N828)=0,"",ROW()-5)</f>
        <v/>
      </c>
      <c r="B828" s="11"/>
      <c r="C828" s="20"/>
      <c r="D828" s="11"/>
      <c r="E828" s="20"/>
      <c r="F828" s="20"/>
      <c r="G828" s="20"/>
      <c r="H828" s="20"/>
      <c r="I828" s="11"/>
      <c r="J828" s="11"/>
      <c r="K828" s="11"/>
      <c r="L828" s="20"/>
      <c r="M828" s="20"/>
      <c r="N828" s="20"/>
      <c r="O828" s="21" t="str">
        <f aca="false">IF(COUNTA(B828:N828)=0,"",IF(COUNTA(B828,E828,F828,G828,H828)&lt;5,"Missing info",IF(I828="Yes","Replay – not counted","Counted")))</f>
        <v/>
      </c>
      <c r="P828" s="21" t="str">
        <f aca="false">IF(OR(E828="",F828="",I828="Yes"),"",IF(COUNTIFS($E$6:E828,E828,$F$6:F828,F828)&gt;1,"Same room listed above – replay?",IF(AND(K828="Yes",N828=""),"Borderline – describe it in Notes","")))</f>
        <v/>
      </c>
      <c r="Q828" s="22" t="str">
        <f aca="false">IF(F828="","",IF(COUNTIF($F$6:F828,F828)=1,1,0))</f>
        <v/>
      </c>
      <c r="R828" s="22" t="str">
        <f aca="false">IF(H828="","",IF(COUNTIF($H$6:H828,H828)=1,1,0))</f>
        <v/>
      </c>
    </row>
    <row r="829" customFormat="false" ht="15" hidden="false" customHeight="false" outlineLevel="0" collapsed="false">
      <c r="A829" s="19" t="str">
        <f aca="false">IF(COUNTA(B829:N829)=0,"",ROW()-5)</f>
        <v/>
      </c>
      <c r="B829" s="11"/>
      <c r="C829" s="20"/>
      <c r="D829" s="11"/>
      <c r="E829" s="20"/>
      <c r="F829" s="20"/>
      <c r="G829" s="20"/>
      <c r="H829" s="20"/>
      <c r="I829" s="11"/>
      <c r="J829" s="11"/>
      <c r="K829" s="11"/>
      <c r="L829" s="20"/>
      <c r="M829" s="20"/>
      <c r="N829" s="20"/>
      <c r="O829" s="21" t="str">
        <f aca="false">IF(COUNTA(B829:N829)=0,"",IF(COUNTA(B829,E829,F829,G829,H829)&lt;5,"Missing info",IF(I829="Yes","Replay – not counted","Counted")))</f>
        <v/>
      </c>
      <c r="P829" s="21" t="str">
        <f aca="false">IF(OR(E829="",F829="",I829="Yes"),"",IF(COUNTIFS($E$6:E829,E829,$F$6:F829,F829)&gt;1,"Same room listed above – replay?",IF(AND(K829="Yes",N829=""),"Borderline – describe it in Notes","")))</f>
        <v/>
      </c>
      <c r="Q829" s="22" t="str">
        <f aca="false">IF(F829="","",IF(COUNTIF($F$6:F829,F829)=1,1,0))</f>
        <v/>
      </c>
      <c r="R829" s="22" t="str">
        <f aca="false">IF(H829="","",IF(COUNTIF($H$6:H829,H829)=1,1,0))</f>
        <v/>
      </c>
    </row>
    <row r="830" customFormat="false" ht="15" hidden="false" customHeight="false" outlineLevel="0" collapsed="false">
      <c r="A830" s="19" t="str">
        <f aca="false">IF(COUNTA(B830:N830)=0,"",ROW()-5)</f>
        <v/>
      </c>
      <c r="B830" s="11"/>
      <c r="C830" s="20"/>
      <c r="D830" s="11"/>
      <c r="E830" s="20"/>
      <c r="F830" s="20"/>
      <c r="G830" s="20"/>
      <c r="H830" s="20"/>
      <c r="I830" s="11"/>
      <c r="J830" s="11"/>
      <c r="K830" s="11"/>
      <c r="L830" s="20"/>
      <c r="M830" s="20"/>
      <c r="N830" s="20"/>
      <c r="O830" s="21" t="str">
        <f aca="false">IF(COUNTA(B830:N830)=0,"",IF(COUNTA(B830,E830,F830,G830,H830)&lt;5,"Missing info",IF(I830="Yes","Replay – not counted","Counted")))</f>
        <v/>
      </c>
      <c r="P830" s="21" t="str">
        <f aca="false">IF(OR(E830="",F830="",I830="Yes"),"",IF(COUNTIFS($E$6:E830,E830,$F$6:F830,F830)&gt;1,"Same room listed above – replay?",IF(AND(K830="Yes",N830=""),"Borderline – describe it in Notes","")))</f>
        <v/>
      </c>
      <c r="Q830" s="22" t="str">
        <f aca="false">IF(F830="","",IF(COUNTIF($F$6:F830,F830)=1,1,0))</f>
        <v/>
      </c>
      <c r="R830" s="22" t="str">
        <f aca="false">IF(H830="","",IF(COUNTIF($H$6:H830,H830)=1,1,0))</f>
        <v/>
      </c>
    </row>
    <row r="831" customFormat="false" ht="15" hidden="false" customHeight="false" outlineLevel="0" collapsed="false">
      <c r="A831" s="19" t="str">
        <f aca="false">IF(COUNTA(B831:N831)=0,"",ROW()-5)</f>
        <v/>
      </c>
      <c r="B831" s="11"/>
      <c r="C831" s="20"/>
      <c r="D831" s="11"/>
      <c r="E831" s="20"/>
      <c r="F831" s="20"/>
      <c r="G831" s="20"/>
      <c r="H831" s="20"/>
      <c r="I831" s="11"/>
      <c r="J831" s="11"/>
      <c r="K831" s="11"/>
      <c r="L831" s="20"/>
      <c r="M831" s="20"/>
      <c r="N831" s="20"/>
      <c r="O831" s="21" t="str">
        <f aca="false">IF(COUNTA(B831:N831)=0,"",IF(COUNTA(B831,E831,F831,G831,H831)&lt;5,"Missing info",IF(I831="Yes","Replay – not counted","Counted")))</f>
        <v/>
      </c>
      <c r="P831" s="21" t="str">
        <f aca="false">IF(OR(E831="",F831="",I831="Yes"),"",IF(COUNTIFS($E$6:E831,E831,$F$6:F831,F831)&gt;1,"Same room listed above – replay?",IF(AND(K831="Yes",N831=""),"Borderline – describe it in Notes","")))</f>
        <v/>
      </c>
      <c r="Q831" s="22" t="str">
        <f aca="false">IF(F831="","",IF(COUNTIF($F$6:F831,F831)=1,1,0))</f>
        <v/>
      </c>
      <c r="R831" s="22" t="str">
        <f aca="false">IF(H831="","",IF(COUNTIF($H$6:H831,H831)=1,1,0))</f>
        <v/>
      </c>
    </row>
    <row r="832" customFormat="false" ht="15" hidden="false" customHeight="false" outlineLevel="0" collapsed="false">
      <c r="A832" s="19" t="str">
        <f aca="false">IF(COUNTA(B832:N832)=0,"",ROW()-5)</f>
        <v/>
      </c>
      <c r="B832" s="11"/>
      <c r="C832" s="20"/>
      <c r="D832" s="11"/>
      <c r="E832" s="20"/>
      <c r="F832" s="20"/>
      <c r="G832" s="20"/>
      <c r="H832" s="20"/>
      <c r="I832" s="11"/>
      <c r="J832" s="11"/>
      <c r="K832" s="11"/>
      <c r="L832" s="20"/>
      <c r="M832" s="20"/>
      <c r="N832" s="20"/>
      <c r="O832" s="21" t="str">
        <f aca="false">IF(COUNTA(B832:N832)=0,"",IF(COUNTA(B832,E832,F832,G832,H832)&lt;5,"Missing info",IF(I832="Yes","Replay – not counted","Counted")))</f>
        <v/>
      </c>
      <c r="P832" s="21" t="str">
        <f aca="false">IF(OR(E832="",F832="",I832="Yes"),"",IF(COUNTIFS($E$6:E832,E832,$F$6:F832,F832)&gt;1,"Same room listed above – replay?",IF(AND(K832="Yes",N832=""),"Borderline – describe it in Notes","")))</f>
        <v/>
      </c>
      <c r="Q832" s="22" t="str">
        <f aca="false">IF(F832="","",IF(COUNTIF($F$6:F832,F832)=1,1,0))</f>
        <v/>
      </c>
      <c r="R832" s="22" t="str">
        <f aca="false">IF(H832="","",IF(COUNTIF($H$6:H832,H832)=1,1,0))</f>
        <v/>
      </c>
    </row>
    <row r="833" customFormat="false" ht="15" hidden="false" customHeight="false" outlineLevel="0" collapsed="false">
      <c r="A833" s="19" t="str">
        <f aca="false">IF(COUNTA(B833:N833)=0,"",ROW()-5)</f>
        <v/>
      </c>
      <c r="B833" s="11"/>
      <c r="C833" s="20"/>
      <c r="D833" s="11"/>
      <c r="E833" s="20"/>
      <c r="F833" s="20"/>
      <c r="G833" s="20"/>
      <c r="H833" s="20"/>
      <c r="I833" s="11"/>
      <c r="J833" s="11"/>
      <c r="K833" s="11"/>
      <c r="L833" s="20"/>
      <c r="M833" s="20"/>
      <c r="N833" s="20"/>
      <c r="O833" s="21" t="str">
        <f aca="false">IF(COUNTA(B833:N833)=0,"",IF(COUNTA(B833,E833,F833,G833,H833)&lt;5,"Missing info",IF(I833="Yes","Replay – not counted","Counted")))</f>
        <v/>
      </c>
      <c r="P833" s="21" t="str">
        <f aca="false">IF(OR(E833="",F833="",I833="Yes"),"",IF(COUNTIFS($E$6:E833,E833,$F$6:F833,F833)&gt;1,"Same room listed above – replay?",IF(AND(K833="Yes",N833=""),"Borderline – describe it in Notes","")))</f>
        <v/>
      </c>
      <c r="Q833" s="22" t="str">
        <f aca="false">IF(F833="","",IF(COUNTIF($F$6:F833,F833)=1,1,0))</f>
        <v/>
      </c>
      <c r="R833" s="22" t="str">
        <f aca="false">IF(H833="","",IF(COUNTIF($H$6:H833,H833)=1,1,0))</f>
        <v/>
      </c>
    </row>
    <row r="834" customFormat="false" ht="15" hidden="false" customHeight="false" outlineLevel="0" collapsed="false">
      <c r="A834" s="19" t="str">
        <f aca="false">IF(COUNTA(B834:N834)=0,"",ROW()-5)</f>
        <v/>
      </c>
      <c r="B834" s="11"/>
      <c r="C834" s="20"/>
      <c r="D834" s="11"/>
      <c r="E834" s="20"/>
      <c r="F834" s="20"/>
      <c r="G834" s="20"/>
      <c r="H834" s="20"/>
      <c r="I834" s="11"/>
      <c r="J834" s="11"/>
      <c r="K834" s="11"/>
      <c r="L834" s="20"/>
      <c r="M834" s="20"/>
      <c r="N834" s="20"/>
      <c r="O834" s="21" t="str">
        <f aca="false">IF(COUNTA(B834:N834)=0,"",IF(COUNTA(B834,E834,F834,G834,H834)&lt;5,"Missing info",IF(I834="Yes","Replay – not counted","Counted")))</f>
        <v/>
      </c>
      <c r="P834" s="21" t="str">
        <f aca="false">IF(OR(E834="",F834="",I834="Yes"),"",IF(COUNTIFS($E$6:E834,E834,$F$6:F834,F834)&gt;1,"Same room listed above – replay?",IF(AND(K834="Yes",N834=""),"Borderline – describe it in Notes","")))</f>
        <v/>
      </c>
      <c r="Q834" s="22" t="str">
        <f aca="false">IF(F834="","",IF(COUNTIF($F$6:F834,F834)=1,1,0))</f>
        <v/>
      </c>
      <c r="R834" s="22" t="str">
        <f aca="false">IF(H834="","",IF(COUNTIF($H$6:H834,H834)=1,1,0))</f>
        <v/>
      </c>
    </row>
    <row r="835" customFormat="false" ht="15" hidden="false" customHeight="false" outlineLevel="0" collapsed="false">
      <c r="A835" s="19" t="str">
        <f aca="false">IF(COUNTA(B835:N835)=0,"",ROW()-5)</f>
        <v/>
      </c>
      <c r="B835" s="11"/>
      <c r="C835" s="20"/>
      <c r="D835" s="11"/>
      <c r="E835" s="20"/>
      <c r="F835" s="20"/>
      <c r="G835" s="20"/>
      <c r="H835" s="20"/>
      <c r="I835" s="11"/>
      <c r="J835" s="11"/>
      <c r="K835" s="11"/>
      <c r="L835" s="20"/>
      <c r="M835" s="20"/>
      <c r="N835" s="20"/>
      <c r="O835" s="21" t="str">
        <f aca="false">IF(COUNTA(B835:N835)=0,"",IF(COUNTA(B835,E835,F835,G835,H835)&lt;5,"Missing info",IF(I835="Yes","Replay – not counted","Counted")))</f>
        <v/>
      </c>
      <c r="P835" s="21" t="str">
        <f aca="false">IF(OR(E835="",F835="",I835="Yes"),"",IF(COUNTIFS($E$6:E835,E835,$F$6:F835,F835)&gt;1,"Same room listed above – replay?",IF(AND(K835="Yes",N835=""),"Borderline – describe it in Notes","")))</f>
        <v/>
      </c>
      <c r="Q835" s="22" t="str">
        <f aca="false">IF(F835="","",IF(COUNTIF($F$6:F835,F835)=1,1,0))</f>
        <v/>
      </c>
      <c r="R835" s="22" t="str">
        <f aca="false">IF(H835="","",IF(COUNTIF($H$6:H835,H835)=1,1,0))</f>
        <v/>
      </c>
    </row>
    <row r="836" customFormat="false" ht="15" hidden="false" customHeight="false" outlineLevel="0" collapsed="false">
      <c r="A836" s="19" t="str">
        <f aca="false">IF(COUNTA(B836:N836)=0,"",ROW()-5)</f>
        <v/>
      </c>
      <c r="B836" s="11"/>
      <c r="C836" s="20"/>
      <c r="D836" s="11"/>
      <c r="E836" s="20"/>
      <c r="F836" s="20"/>
      <c r="G836" s="20"/>
      <c r="H836" s="20"/>
      <c r="I836" s="11"/>
      <c r="J836" s="11"/>
      <c r="K836" s="11"/>
      <c r="L836" s="20"/>
      <c r="M836" s="20"/>
      <c r="N836" s="20"/>
      <c r="O836" s="21" t="str">
        <f aca="false">IF(COUNTA(B836:N836)=0,"",IF(COUNTA(B836,E836,F836,G836,H836)&lt;5,"Missing info",IF(I836="Yes","Replay – not counted","Counted")))</f>
        <v/>
      </c>
      <c r="P836" s="21" t="str">
        <f aca="false">IF(OR(E836="",F836="",I836="Yes"),"",IF(COUNTIFS($E$6:E836,E836,$F$6:F836,F836)&gt;1,"Same room listed above – replay?",IF(AND(K836="Yes",N836=""),"Borderline – describe it in Notes","")))</f>
        <v/>
      </c>
      <c r="Q836" s="22" t="str">
        <f aca="false">IF(F836="","",IF(COUNTIF($F$6:F836,F836)=1,1,0))</f>
        <v/>
      </c>
      <c r="R836" s="22" t="str">
        <f aca="false">IF(H836="","",IF(COUNTIF($H$6:H836,H836)=1,1,0))</f>
        <v/>
      </c>
    </row>
    <row r="837" customFormat="false" ht="15" hidden="false" customHeight="false" outlineLevel="0" collapsed="false">
      <c r="A837" s="19" t="str">
        <f aca="false">IF(COUNTA(B837:N837)=0,"",ROW()-5)</f>
        <v/>
      </c>
      <c r="B837" s="11"/>
      <c r="C837" s="20"/>
      <c r="D837" s="11"/>
      <c r="E837" s="20"/>
      <c r="F837" s="20"/>
      <c r="G837" s="20"/>
      <c r="H837" s="20"/>
      <c r="I837" s="11"/>
      <c r="J837" s="11"/>
      <c r="K837" s="11"/>
      <c r="L837" s="20"/>
      <c r="M837" s="20"/>
      <c r="N837" s="20"/>
      <c r="O837" s="21" t="str">
        <f aca="false">IF(COUNTA(B837:N837)=0,"",IF(COUNTA(B837,E837,F837,G837,H837)&lt;5,"Missing info",IF(I837="Yes","Replay – not counted","Counted")))</f>
        <v/>
      </c>
      <c r="P837" s="21" t="str">
        <f aca="false">IF(OR(E837="",F837="",I837="Yes"),"",IF(COUNTIFS($E$6:E837,E837,$F$6:F837,F837)&gt;1,"Same room listed above – replay?",IF(AND(K837="Yes",N837=""),"Borderline – describe it in Notes","")))</f>
        <v/>
      </c>
      <c r="Q837" s="22" t="str">
        <f aca="false">IF(F837="","",IF(COUNTIF($F$6:F837,F837)=1,1,0))</f>
        <v/>
      </c>
      <c r="R837" s="22" t="str">
        <f aca="false">IF(H837="","",IF(COUNTIF($H$6:H837,H837)=1,1,0))</f>
        <v/>
      </c>
    </row>
    <row r="838" customFormat="false" ht="15" hidden="false" customHeight="false" outlineLevel="0" collapsed="false">
      <c r="A838" s="19" t="str">
        <f aca="false">IF(COUNTA(B838:N838)=0,"",ROW()-5)</f>
        <v/>
      </c>
      <c r="B838" s="11"/>
      <c r="C838" s="20"/>
      <c r="D838" s="11"/>
      <c r="E838" s="20"/>
      <c r="F838" s="20"/>
      <c r="G838" s="20"/>
      <c r="H838" s="20"/>
      <c r="I838" s="11"/>
      <c r="J838" s="11"/>
      <c r="K838" s="11"/>
      <c r="L838" s="20"/>
      <c r="M838" s="20"/>
      <c r="N838" s="20"/>
      <c r="O838" s="21" t="str">
        <f aca="false">IF(COUNTA(B838:N838)=0,"",IF(COUNTA(B838,E838,F838,G838,H838)&lt;5,"Missing info",IF(I838="Yes","Replay – not counted","Counted")))</f>
        <v/>
      </c>
      <c r="P838" s="21" t="str">
        <f aca="false">IF(OR(E838="",F838="",I838="Yes"),"",IF(COUNTIFS($E$6:E838,E838,$F$6:F838,F838)&gt;1,"Same room listed above – replay?",IF(AND(K838="Yes",N838=""),"Borderline – describe it in Notes","")))</f>
        <v/>
      </c>
      <c r="Q838" s="22" t="str">
        <f aca="false">IF(F838="","",IF(COUNTIF($F$6:F838,F838)=1,1,0))</f>
        <v/>
      </c>
      <c r="R838" s="22" t="str">
        <f aca="false">IF(H838="","",IF(COUNTIF($H$6:H838,H838)=1,1,0))</f>
        <v/>
      </c>
    </row>
    <row r="839" customFormat="false" ht="15" hidden="false" customHeight="false" outlineLevel="0" collapsed="false">
      <c r="A839" s="19" t="str">
        <f aca="false">IF(COUNTA(B839:N839)=0,"",ROW()-5)</f>
        <v/>
      </c>
      <c r="B839" s="11"/>
      <c r="C839" s="20"/>
      <c r="D839" s="11"/>
      <c r="E839" s="20"/>
      <c r="F839" s="20"/>
      <c r="G839" s="20"/>
      <c r="H839" s="20"/>
      <c r="I839" s="11"/>
      <c r="J839" s="11"/>
      <c r="K839" s="11"/>
      <c r="L839" s="20"/>
      <c r="M839" s="20"/>
      <c r="N839" s="20"/>
      <c r="O839" s="21" t="str">
        <f aca="false">IF(COUNTA(B839:N839)=0,"",IF(COUNTA(B839,E839,F839,G839,H839)&lt;5,"Missing info",IF(I839="Yes","Replay – not counted","Counted")))</f>
        <v/>
      </c>
      <c r="P839" s="21" t="str">
        <f aca="false">IF(OR(E839="",F839="",I839="Yes"),"",IF(COUNTIFS($E$6:E839,E839,$F$6:F839,F839)&gt;1,"Same room listed above – replay?",IF(AND(K839="Yes",N839=""),"Borderline – describe it in Notes","")))</f>
        <v/>
      </c>
      <c r="Q839" s="22" t="str">
        <f aca="false">IF(F839="","",IF(COUNTIF($F$6:F839,F839)=1,1,0))</f>
        <v/>
      </c>
      <c r="R839" s="22" t="str">
        <f aca="false">IF(H839="","",IF(COUNTIF($H$6:H839,H839)=1,1,0))</f>
        <v/>
      </c>
    </row>
    <row r="840" customFormat="false" ht="15" hidden="false" customHeight="false" outlineLevel="0" collapsed="false">
      <c r="A840" s="19" t="str">
        <f aca="false">IF(COUNTA(B840:N840)=0,"",ROW()-5)</f>
        <v/>
      </c>
      <c r="B840" s="11"/>
      <c r="C840" s="20"/>
      <c r="D840" s="11"/>
      <c r="E840" s="20"/>
      <c r="F840" s="20"/>
      <c r="G840" s="20"/>
      <c r="H840" s="20"/>
      <c r="I840" s="11"/>
      <c r="J840" s="11"/>
      <c r="K840" s="11"/>
      <c r="L840" s="20"/>
      <c r="M840" s="20"/>
      <c r="N840" s="20"/>
      <c r="O840" s="21" t="str">
        <f aca="false">IF(COUNTA(B840:N840)=0,"",IF(COUNTA(B840,E840,F840,G840,H840)&lt;5,"Missing info",IF(I840="Yes","Replay – not counted","Counted")))</f>
        <v/>
      </c>
      <c r="P840" s="21" t="str">
        <f aca="false">IF(OR(E840="",F840="",I840="Yes"),"",IF(COUNTIFS($E$6:E840,E840,$F$6:F840,F840)&gt;1,"Same room listed above – replay?",IF(AND(K840="Yes",N840=""),"Borderline – describe it in Notes","")))</f>
        <v/>
      </c>
      <c r="Q840" s="22" t="str">
        <f aca="false">IF(F840="","",IF(COUNTIF($F$6:F840,F840)=1,1,0))</f>
        <v/>
      </c>
      <c r="R840" s="22" t="str">
        <f aca="false">IF(H840="","",IF(COUNTIF($H$6:H840,H840)=1,1,0))</f>
        <v/>
      </c>
    </row>
    <row r="841" customFormat="false" ht="15" hidden="false" customHeight="false" outlineLevel="0" collapsed="false">
      <c r="A841" s="19" t="str">
        <f aca="false">IF(COUNTA(B841:N841)=0,"",ROW()-5)</f>
        <v/>
      </c>
      <c r="B841" s="11"/>
      <c r="C841" s="20"/>
      <c r="D841" s="11"/>
      <c r="E841" s="20"/>
      <c r="F841" s="20"/>
      <c r="G841" s="20"/>
      <c r="H841" s="20"/>
      <c r="I841" s="11"/>
      <c r="J841" s="11"/>
      <c r="K841" s="11"/>
      <c r="L841" s="20"/>
      <c r="M841" s="20"/>
      <c r="N841" s="20"/>
      <c r="O841" s="21" t="str">
        <f aca="false">IF(COUNTA(B841:N841)=0,"",IF(COUNTA(B841,E841,F841,G841,H841)&lt;5,"Missing info",IF(I841="Yes","Replay – not counted","Counted")))</f>
        <v/>
      </c>
      <c r="P841" s="21" t="str">
        <f aca="false">IF(OR(E841="",F841="",I841="Yes"),"",IF(COUNTIFS($E$6:E841,E841,$F$6:F841,F841)&gt;1,"Same room listed above – replay?",IF(AND(K841="Yes",N841=""),"Borderline – describe it in Notes","")))</f>
        <v/>
      </c>
      <c r="Q841" s="22" t="str">
        <f aca="false">IF(F841="","",IF(COUNTIF($F$6:F841,F841)=1,1,0))</f>
        <v/>
      </c>
      <c r="R841" s="22" t="str">
        <f aca="false">IF(H841="","",IF(COUNTIF($H$6:H841,H841)=1,1,0))</f>
        <v/>
      </c>
    </row>
    <row r="842" customFormat="false" ht="15" hidden="false" customHeight="false" outlineLevel="0" collapsed="false">
      <c r="A842" s="19" t="str">
        <f aca="false">IF(COUNTA(B842:N842)=0,"",ROW()-5)</f>
        <v/>
      </c>
      <c r="B842" s="11"/>
      <c r="C842" s="20"/>
      <c r="D842" s="11"/>
      <c r="E842" s="20"/>
      <c r="F842" s="20"/>
      <c r="G842" s="20"/>
      <c r="H842" s="20"/>
      <c r="I842" s="11"/>
      <c r="J842" s="11"/>
      <c r="K842" s="11"/>
      <c r="L842" s="20"/>
      <c r="M842" s="20"/>
      <c r="N842" s="20"/>
      <c r="O842" s="21" t="str">
        <f aca="false">IF(COUNTA(B842:N842)=0,"",IF(COUNTA(B842,E842,F842,G842,H842)&lt;5,"Missing info",IF(I842="Yes","Replay – not counted","Counted")))</f>
        <v/>
      </c>
      <c r="P842" s="21" t="str">
        <f aca="false">IF(OR(E842="",F842="",I842="Yes"),"",IF(COUNTIFS($E$6:E842,E842,$F$6:F842,F842)&gt;1,"Same room listed above – replay?",IF(AND(K842="Yes",N842=""),"Borderline – describe it in Notes","")))</f>
        <v/>
      </c>
      <c r="Q842" s="22" t="str">
        <f aca="false">IF(F842="","",IF(COUNTIF($F$6:F842,F842)=1,1,0))</f>
        <v/>
      </c>
      <c r="R842" s="22" t="str">
        <f aca="false">IF(H842="","",IF(COUNTIF($H$6:H842,H842)=1,1,0))</f>
        <v/>
      </c>
    </row>
    <row r="843" customFormat="false" ht="15" hidden="false" customHeight="false" outlineLevel="0" collapsed="false">
      <c r="A843" s="19" t="str">
        <f aca="false">IF(COUNTA(B843:N843)=0,"",ROW()-5)</f>
        <v/>
      </c>
      <c r="B843" s="11"/>
      <c r="C843" s="20"/>
      <c r="D843" s="11"/>
      <c r="E843" s="20"/>
      <c r="F843" s="20"/>
      <c r="G843" s="20"/>
      <c r="H843" s="20"/>
      <c r="I843" s="11"/>
      <c r="J843" s="11"/>
      <c r="K843" s="11"/>
      <c r="L843" s="20"/>
      <c r="M843" s="20"/>
      <c r="N843" s="20"/>
      <c r="O843" s="21" t="str">
        <f aca="false">IF(COUNTA(B843:N843)=0,"",IF(COUNTA(B843,E843,F843,G843,H843)&lt;5,"Missing info",IF(I843="Yes","Replay – not counted","Counted")))</f>
        <v/>
      </c>
      <c r="P843" s="21" t="str">
        <f aca="false">IF(OR(E843="",F843="",I843="Yes"),"",IF(COUNTIFS($E$6:E843,E843,$F$6:F843,F843)&gt;1,"Same room listed above – replay?",IF(AND(K843="Yes",N843=""),"Borderline – describe it in Notes","")))</f>
        <v/>
      </c>
      <c r="Q843" s="22" t="str">
        <f aca="false">IF(F843="","",IF(COUNTIF($F$6:F843,F843)=1,1,0))</f>
        <v/>
      </c>
      <c r="R843" s="22" t="str">
        <f aca="false">IF(H843="","",IF(COUNTIF($H$6:H843,H843)=1,1,0))</f>
        <v/>
      </c>
    </row>
    <row r="844" customFormat="false" ht="15" hidden="false" customHeight="false" outlineLevel="0" collapsed="false">
      <c r="A844" s="19" t="str">
        <f aca="false">IF(COUNTA(B844:N844)=0,"",ROW()-5)</f>
        <v/>
      </c>
      <c r="B844" s="11"/>
      <c r="C844" s="20"/>
      <c r="D844" s="11"/>
      <c r="E844" s="20"/>
      <c r="F844" s="20"/>
      <c r="G844" s="20"/>
      <c r="H844" s="20"/>
      <c r="I844" s="11"/>
      <c r="J844" s="11"/>
      <c r="K844" s="11"/>
      <c r="L844" s="20"/>
      <c r="M844" s="20"/>
      <c r="N844" s="20"/>
      <c r="O844" s="21" t="str">
        <f aca="false">IF(COUNTA(B844:N844)=0,"",IF(COUNTA(B844,E844,F844,G844,H844)&lt;5,"Missing info",IF(I844="Yes","Replay – not counted","Counted")))</f>
        <v/>
      </c>
      <c r="P844" s="21" t="str">
        <f aca="false">IF(OR(E844="",F844="",I844="Yes"),"",IF(COUNTIFS($E$6:E844,E844,$F$6:F844,F844)&gt;1,"Same room listed above – replay?",IF(AND(K844="Yes",N844=""),"Borderline – describe it in Notes","")))</f>
        <v/>
      </c>
      <c r="Q844" s="22" t="str">
        <f aca="false">IF(F844="","",IF(COUNTIF($F$6:F844,F844)=1,1,0))</f>
        <v/>
      </c>
      <c r="R844" s="22" t="str">
        <f aca="false">IF(H844="","",IF(COUNTIF($H$6:H844,H844)=1,1,0))</f>
        <v/>
      </c>
    </row>
    <row r="845" customFormat="false" ht="15" hidden="false" customHeight="false" outlineLevel="0" collapsed="false">
      <c r="A845" s="19" t="str">
        <f aca="false">IF(COUNTA(B845:N845)=0,"",ROW()-5)</f>
        <v/>
      </c>
      <c r="B845" s="11"/>
      <c r="C845" s="20"/>
      <c r="D845" s="11"/>
      <c r="E845" s="20"/>
      <c r="F845" s="20"/>
      <c r="G845" s="20"/>
      <c r="H845" s="20"/>
      <c r="I845" s="11"/>
      <c r="J845" s="11"/>
      <c r="K845" s="11"/>
      <c r="L845" s="20"/>
      <c r="M845" s="20"/>
      <c r="N845" s="20"/>
      <c r="O845" s="21" t="str">
        <f aca="false">IF(COUNTA(B845:N845)=0,"",IF(COUNTA(B845,E845,F845,G845,H845)&lt;5,"Missing info",IF(I845="Yes","Replay – not counted","Counted")))</f>
        <v/>
      </c>
      <c r="P845" s="21" t="str">
        <f aca="false">IF(OR(E845="",F845="",I845="Yes"),"",IF(COUNTIFS($E$6:E845,E845,$F$6:F845,F845)&gt;1,"Same room listed above – replay?",IF(AND(K845="Yes",N845=""),"Borderline – describe it in Notes","")))</f>
        <v/>
      </c>
      <c r="Q845" s="22" t="str">
        <f aca="false">IF(F845="","",IF(COUNTIF($F$6:F845,F845)=1,1,0))</f>
        <v/>
      </c>
      <c r="R845" s="22" t="str">
        <f aca="false">IF(H845="","",IF(COUNTIF($H$6:H845,H845)=1,1,0))</f>
        <v/>
      </c>
    </row>
    <row r="846" customFormat="false" ht="15" hidden="false" customHeight="false" outlineLevel="0" collapsed="false">
      <c r="A846" s="19" t="str">
        <f aca="false">IF(COUNTA(B846:N846)=0,"",ROW()-5)</f>
        <v/>
      </c>
      <c r="B846" s="11"/>
      <c r="C846" s="20"/>
      <c r="D846" s="11"/>
      <c r="E846" s="20"/>
      <c r="F846" s="20"/>
      <c r="G846" s="20"/>
      <c r="H846" s="20"/>
      <c r="I846" s="11"/>
      <c r="J846" s="11"/>
      <c r="K846" s="11"/>
      <c r="L846" s="20"/>
      <c r="M846" s="20"/>
      <c r="N846" s="20"/>
      <c r="O846" s="21" t="str">
        <f aca="false">IF(COUNTA(B846:N846)=0,"",IF(COUNTA(B846,E846,F846,G846,H846)&lt;5,"Missing info",IF(I846="Yes","Replay – not counted","Counted")))</f>
        <v/>
      </c>
      <c r="P846" s="21" t="str">
        <f aca="false">IF(OR(E846="",F846="",I846="Yes"),"",IF(COUNTIFS($E$6:E846,E846,$F$6:F846,F846)&gt;1,"Same room listed above – replay?",IF(AND(K846="Yes",N846=""),"Borderline – describe it in Notes","")))</f>
        <v/>
      </c>
      <c r="Q846" s="22" t="str">
        <f aca="false">IF(F846="","",IF(COUNTIF($F$6:F846,F846)=1,1,0))</f>
        <v/>
      </c>
      <c r="R846" s="22" t="str">
        <f aca="false">IF(H846="","",IF(COUNTIF($H$6:H846,H846)=1,1,0))</f>
        <v/>
      </c>
    </row>
    <row r="847" customFormat="false" ht="15" hidden="false" customHeight="false" outlineLevel="0" collapsed="false">
      <c r="A847" s="19" t="str">
        <f aca="false">IF(COUNTA(B847:N847)=0,"",ROW()-5)</f>
        <v/>
      </c>
      <c r="B847" s="11"/>
      <c r="C847" s="20"/>
      <c r="D847" s="11"/>
      <c r="E847" s="20"/>
      <c r="F847" s="20"/>
      <c r="G847" s="20"/>
      <c r="H847" s="20"/>
      <c r="I847" s="11"/>
      <c r="J847" s="11"/>
      <c r="K847" s="11"/>
      <c r="L847" s="20"/>
      <c r="M847" s="20"/>
      <c r="N847" s="20"/>
      <c r="O847" s="21" t="str">
        <f aca="false">IF(COUNTA(B847:N847)=0,"",IF(COUNTA(B847,E847,F847,G847,H847)&lt;5,"Missing info",IF(I847="Yes","Replay – not counted","Counted")))</f>
        <v/>
      </c>
      <c r="P847" s="21" t="str">
        <f aca="false">IF(OR(E847="",F847="",I847="Yes"),"",IF(COUNTIFS($E$6:E847,E847,$F$6:F847,F847)&gt;1,"Same room listed above – replay?",IF(AND(K847="Yes",N847=""),"Borderline – describe it in Notes","")))</f>
        <v/>
      </c>
      <c r="Q847" s="22" t="str">
        <f aca="false">IF(F847="","",IF(COUNTIF($F$6:F847,F847)=1,1,0))</f>
        <v/>
      </c>
      <c r="R847" s="22" t="str">
        <f aca="false">IF(H847="","",IF(COUNTIF($H$6:H847,H847)=1,1,0))</f>
        <v/>
      </c>
    </row>
    <row r="848" customFormat="false" ht="15" hidden="false" customHeight="false" outlineLevel="0" collapsed="false">
      <c r="A848" s="19" t="str">
        <f aca="false">IF(COUNTA(B848:N848)=0,"",ROW()-5)</f>
        <v/>
      </c>
      <c r="B848" s="11"/>
      <c r="C848" s="20"/>
      <c r="D848" s="11"/>
      <c r="E848" s="20"/>
      <c r="F848" s="20"/>
      <c r="G848" s="20"/>
      <c r="H848" s="20"/>
      <c r="I848" s="11"/>
      <c r="J848" s="11"/>
      <c r="K848" s="11"/>
      <c r="L848" s="20"/>
      <c r="M848" s="20"/>
      <c r="N848" s="20"/>
      <c r="O848" s="21" t="str">
        <f aca="false">IF(COUNTA(B848:N848)=0,"",IF(COUNTA(B848,E848,F848,G848,H848)&lt;5,"Missing info",IF(I848="Yes","Replay – not counted","Counted")))</f>
        <v/>
      </c>
      <c r="P848" s="21" t="str">
        <f aca="false">IF(OR(E848="",F848="",I848="Yes"),"",IF(COUNTIFS($E$6:E848,E848,$F$6:F848,F848)&gt;1,"Same room listed above – replay?",IF(AND(K848="Yes",N848=""),"Borderline – describe it in Notes","")))</f>
        <v/>
      </c>
      <c r="Q848" s="22" t="str">
        <f aca="false">IF(F848="","",IF(COUNTIF($F$6:F848,F848)=1,1,0))</f>
        <v/>
      </c>
      <c r="R848" s="22" t="str">
        <f aca="false">IF(H848="","",IF(COUNTIF($H$6:H848,H848)=1,1,0))</f>
        <v/>
      </c>
    </row>
    <row r="849" customFormat="false" ht="15" hidden="false" customHeight="false" outlineLevel="0" collapsed="false">
      <c r="A849" s="19" t="str">
        <f aca="false">IF(COUNTA(B849:N849)=0,"",ROW()-5)</f>
        <v/>
      </c>
      <c r="B849" s="11"/>
      <c r="C849" s="20"/>
      <c r="D849" s="11"/>
      <c r="E849" s="20"/>
      <c r="F849" s="20"/>
      <c r="G849" s="20"/>
      <c r="H849" s="20"/>
      <c r="I849" s="11"/>
      <c r="J849" s="11"/>
      <c r="K849" s="11"/>
      <c r="L849" s="20"/>
      <c r="M849" s="20"/>
      <c r="N849" s="20"/>
      <c r="O849" s="21" t="str">
        <f aca="false">IF(COUNTA(B849:N849)=0,"",IF(COUNTA(B849,E849,F849,G849,H849)&lt;5,"Missing info",IF(I849="Yes","Replay – not counted","Counted")))</f>
        <v/>
      </c>
      <c r="P849" s="21" t="str">
        <f aca="false">IF(OR(E849="",F849="",I849="Yes"),"",IF(COUNTIFS($E$6:E849,E849,$F$6:F849,F849)&gt;1,"Same room listed above – replay?",IF(AND(K849="Yes",N849=""),"Borderline – describe it in Notes","")))</f>
        <v/>
      </c>
      <c r="Q849" s="22" t="str">
        <f aca="false">IF(F849="","",IF(COUNTIF($F$6:F849,F849)=1,1,0))</f>
        <v/>
      </c>
      <c r="R849" s="22" t="str">
        <f aca="false">IF(H849="","",IF(COUNTIF($H$6:H849,H849)=1,1,0))</f>
        <v/>
      </c>
    </row>
    <row r="850" customFormat="false" ht="15" hidden="false" customHeight="false" outlineLevel="0" collapsed="false">
      <c r="A850" s="19" t="str">
        <f aca="false">IF(COUNTA(B850:N850)=0,"",ROW()-5)</f>
        <v/>
      </c>
      <c r="B850" s="11"/>
      <c r="C850" s="20"/>
      <c r="D850" s="11"/>
      <c r="E850" s="20"/>
      <c r="F850" s="20"/>
      <c r="G850" s="20"/>
      <c r="H850" s="20"/>
      <c r="I850" s="11"/>
      <c r="J850" s="11"/>
      <c r="K850" s="11"/>
      <c r="L850" s="20"/>
      <c r="M850" s="20"/>
      <c r="N850" s="20"/>
      <c r="O850" s="21" t="str">
        <f aca="false">IF(COUNTA(B850:N850)=0,"",IF(COUNTA(B850,E850,F850,G850,H850)&lt;5,"Missing info",IF(I850="Yes","Replay – not counted","Counted")))</f>
        <v/>
      </c>
      <c r="P850" s="21" t="str">
        <f aca="false">IF(OR(E850="",F850="",I850="Yes"),"",IF(COUNTIFS($E$6:E850,E850,$F$6:F850,F850)&gt;1,"Same room listed above – replay?",IF(AND(K850="Yes",N850=""),"Borderline – describe it in Notes","")))</f>
        <v/>
      </c>
      <c r="Q850" s="22" t="str">
        <f aca="false">IF(F850="","",IF(COUNTIF($F$6:F850,F850)=1,1,0))</f>
        <v/>
      </c>
      <c r="R850" s="22" t="str">
        <f aca="false">IF(H850="","",IF(COUNTIF($H$6:H850,H850)=1,1,0))</f>
        <v/>
      </c>
    </row>
    <row r="851" customFormat="false" ht="15" hidden="false" customHeight="false" outlineLevel="0" collapsed="false">
      <c r="A851" s="19" t="str">
        <f aca="false">IF(COUNTA(B851:N851)=0,"",ROW()-5)</f>
        <v/>
      </c>
      <c r="B851" s="11"/>
      <c r="C851" s="20"/>
      <c r="D851" s="11"/>
      <c r="E851" s="20"/>
      <c r="F851" s="20"/>
      <c r="G851" s="20"/>
      <c r="H851" s="20"/>
      <c r="I851" s="11"/>
      <c r="J851" s="11"/>
      <c r="K851" s="11"/>
      <c r="L851" s="20"/>
      <c r="M851" s="20"/>
      <c r="N851" s="20"/>
      <c r="O851" s="21" t="str">
        <f aca="false">IF(COUNTA(B851:N851)=0,"",IF(COUNTA(B851,E851,F851,G851,H851)&lt;5,"Missing info",IF(I851="Yes","Replay – not counted","Counted")))</f>
        <v/>
      </c>
      <c r="P851" s="21" t="str">
        <f aca="false">IF(OR(E851="",F851="",I851="Yes"),"",IF(COUNTIFS($E$6:E851,E851,$F$6:F851,F851)&gt;1,"Same room listed above – replay?",IF(AND(K851="Yes",N851=""),"Borderline – describe it in Notes","")))</f>
        <v/>
      </c>
      <c r="Q851" s="22" t="str">
        <f aca="false">IF(F851="","",IF(COUNTIF($F$6:F851,F851)=1,1,0))</f>
        <v/>
      </c>
      <c r="R851" s="22" t="str">
        <f aca="false">IF(H851="","",IF(COUNTIF($H$6:H851,H851)=1,1,0))</f>
        <v/>
      </c>
    </row>
    <row r="852" customFormat="false" ht="15" hidden="false" customHeight="false" outlineLevel="0" collapsed="false">
      <c r="A852" s="19" t="str">
        <f aca="false">IF(COUNTA(B852:N852)=0,"",ROW()-5)</f>
        <v/>
      </c>
      <c r="B852" s="11"/>
      <c r="C852" s="20"/>
      <c r="D852" s="11"/>
      <c r="E852" s="20"/>
      <c r="F852" s="20"/>
      <c r="G852" s="20"/>
      <c r="H852" s="20"/>
      <c r="I852" s="11"/>
      <c r="J852" s="11"/>
      <c r="K852" s="11"/>
      <c r="L852" s="20"/>
      <c r="M852" s="20"/>
      <c r="N852" s="20"/>
      <c r="O852" s="21" t="str">
        <f aca="false">IF(COUNTA(B852:N852)=0,"",IF(COUNTA(B852,E852,F852,G852,H852)&lt;5,"Missing info",IF(I852="Yes","Replay – not counted","Counted")))</f>
        <v/>
      </c>
      <c r="P852" s="21" t="str">
        <f aca="false">IF(OR(E852="",F852="",I852="Yes"),"",IF(COUNTIFS($E$6:E852,E852,$F$6:F852,F852)&gt;1,"Same room listed above – replay?",IF(AND(K852="Yes",N852=""),"Borderline – describe it in Notes","")))</f>
        <v/>
      </c>
      <c r="Q852" s="22" t="str">
        <f aca="false">IF(F852="","",IF(COUNTIF($F$6:F852,F852)=1,1,0))</f>
        <v/>
      </c>
      <c r="R852" s="22" t="str">
        <f aca="false">IF(H852="","",IF(COUNTIF($H$6:H852,H852)=1,1,0))</f>
        <v/>
      </c>
    </row>
    <row r="853" customFormat="false" ht="15" hidden="false" customHeight="false" outlineLevel="0" collapsed="false">
      <c r="A853" s="19" t="str">
        <f aca="false">IF(COUNTA(B853:N853)=0,"",ROW()-5)</f>
        <v/>
      </c>
      <c r="B853" s="11"/>
      <c r="C853" s="20"/>
      <c r="D853" s="11"/>
      <c r="E853" s="20"/>
      <c r="F853" s="20"/>
      <c r="G853" s="20"/>
      <c r="H853" s="20"/>
      <c r="I853" s="11"/>
      <c r="J853" s="11"/>
      <c r="K853" s="11"/>
      <c r="L853" s="20"/>
      <c r="M853" s="20"/>
      <c r="N853" s="20"/>
      <c r="O853" s="21" t="str">
        <f aca="false">IF(COUNTA(B853:N853)=0,"",IF(COUNTA(B853,E853,F853,G853,H853)&lt;5,"Missing info",IF(I853="Yes","Replay – not counted","Counted")))</f>
        <v/>
      </c>
      <c r="P853" s="21" t="str">
        <f aca="false">IF(OR(E853="",F853="",I853="Yes"),"",IF(COUNTIFS($E$6:E853,E853,$F$6:F853,F853)&gt;1,"Same room listed above – replay?",IF(AND(K853="Yes",N853=""),"Borderline – describe it in Notes","")))</f>
        <v/>
      </c>
      <c r="Q853" s="22" t="str">
        <f aca="false">IF(F853="","",IF(COUNTIF($F$6:F853,F853)=1,1,0))</f>
        <v/>
      </c>
      <c r="R853" s="22" t="str">
        <f aca="false">IF(H853="","",IF(COUNTIF($H$6:H853,H853)=1,1,0))</f>
        <v/>
      </c>
    </row>
    <row r="854" customFormat="false" ht="15" hidden="false" customHeight="false" outlineLevel="0" collapsed="false">
      <c r="A854" s="19" t="str">
        <f aca="false">IF(COUNTA(B854:N854)=0,"",ROW()-5)</f>
        <v/>
      </c>
      <c r="B854" s="11"/>
      <c r="C854" s="20"/>
      <c r="D854" s="11"/>
      <c r="E854" s="20"/>
      <c r="F854" s="20"/>
      <c r="G854" s="20"/>
      <c r="H854" s="20"/>
      <c r="I854" s="11"/>
      <c r="J854" s="11"/>
      <c r="K854" s="11"/>
      <c r="L854" s="20"/>
      <c r="M854" s="20"/>
      <c r="N854" s="20"/>
      <c r="O854" s="21" t="str">
        <f aca="false">IF(COUNTA(B854:N854)=0,"",IF(COUNTA(B854,E854,F854,G854,H854)&lt;5,"Missing info",IF(I854="Yes","Replay – not counted","Counted")))</f>
        <v/>
      </c>
      <c r="P854" s="21" t="str">
        <f aca="false">IF(OR(E854="",F854="",I854="Yes"),"",IF(COUNTIFS($E$6:E854,E854,$F$6:F854,F854)&gt;1,"Same room listed above – replay?",IF(AND(K854="Yes",N854=""),"Borderline – describe it in Notes","")))</f>
        <v/>
      </c>
      <c r="Q854" s="22" t="str">
        <f aca="false">IF(F854="","",IF(COUNTIF($F$6:F854,F854)=1,1,0))</f>
        <v/>
      </c>
      <c r="R854" s="22" t="str">
        <f aca="false">IF(H854="","",IF(COUNTIF($H$6:H854,H854)=1,1,0))</f>
        <v/>
      </c>
    </row>
    <row r="855" customFormat="false" ht="15" hidden="false" customHeight="false" outlineLevel="0" collapsed="false">
      <c r="A855" s="19" t="str">
        <f aca="false">IF(COUNTA(B855:N855)=0,"",ROW()-5)</f>
        <v/>
      </c>
      <c r="B855" s="11"/>
      <c r="C855" s="20"/>
      <c r="D855" s="11"/>
      <c r="E855" s="20"/>
      <c r="F855" s="20"/>
      <c r="G855" s="20"/>
      <c r="H855" s="20"/>
      <c r="I855" s="11"/>
      <c r="J855" s="11"/>
      <c r="K855" s="11"/>
      <c r="L855" s="20"/>
      <c r="M855" s="20"/>
      <c r="N855" s="20"/>
      <c r="O855" s="21" t="str">
        <f aca="false">IF(COUNTA(B855:N855)=0,"",IF(COUNTA(B855,E855,F855,G855,H855)&lt;5,"Missing info",IF(I855="Yes","Replay – not counted","Counted")))</f>
        <v/>
      </c>
      <c r="P855" s="21" t="str">
        <f aca="false">IF(OR(E855="",F855="",I855="Yes"),"",IF(COUNTIFS($E$6:E855,E855,$F$6:F855,F855)&gt;1,"Same room listed above – replay?",IF(AND(K855="Yes",N855=""),"Borderline – describe it in Notes","")))</f>
        <v/>
      </c>
      <c r="Q855" s="22" t="str">
        <f aca="false">IF(F855="","",IF(COUNTIF($F$6:F855,F855)=1,1,0))</f>
        <v/>
      </c>
      <c r="R855" s="22" t="str">
        <f aca="false">IF(H855="","",IF(COUNTIF($H$6:H855,H855)=1,1,0))</f>
        <v/>
      </c>
    </row>
    <row r="856" customFormat="false" ht="15" hidden="false" customHeight="false" outlineLevel="0" collapsed="false">
      <c r="A856" s="19" t="str">
        <f aca="false">IF(COUNTA(B856:N856)=0,"",ROW()-5)</f>
        <v/>
      </c>
      <c r="B856" s="11"/>
      <c r="C856" s="20"/>
      <c r="D856" s="11"/>
      <c r="E856" s="20"/>
      <c r="F856" s="20"/>
      <c r="G856" s="20"/>
      <c r="H856" s="20"/>
      <c r="I856" s="11"/>
      <c r="J856" s="11"/>
      <c r="K856" s="11"/>
      <c r="L856" s="20"/>
      <c r="M856" s="20"/>
      <c r="N856" s="20"/>
      <c r="O856" s="21" t="str">
        <f aca="false">IF(COUNTA(B856:N856)=0,"",IF(COUNTA(B856,E856,F856,G856,H856)&lt;5,"Missing info",IF(I856="Yes","Replay – not counted","Counted")))</f>
        <v/>
      </c>
      <c r="P856" s="21" t="str">
        <f aca="false">IF(OR(E856="",F856="",I856="Yes"),"",IF(COUNTIFS($E$6:E856,E856,$F$6:F856,F856)&gt;1,"Same room listed above – replay?",IF(AND(K856="Yes",N856=""),"Borderline – describe it in Notes","")))</f>
        <v/>
      </c>
      <c r="Q856" s="22" t="str">
        <f aca="false">IF(F856="","",IF(COUNTIF($F$6:F856,F856)=1,1,0))</f>
        <v/>
      </c>
      <c r="R856" s="22" t="str">
        <f aca="false">IF(H856="","",IF(COUNTIF($H$6:H856,H856)=1,1,0))</f>
        <v/>
      </c>
    </row>
    <row r="857" customFormat="false" ht="15" hidden="false" customHeight="false" outlineLevel="0" collapsed="false">
      <c r="A857" s="19" t="str">
        <f aca="false">IF(COUNTA(B857:N857)=0,"",ROW()-5)</f>
        <v/>
      </c>
      <c r="B857" s="11"/>
      <c r="C857" s="20"/>
      <c r="D857" s="11"/>
      <c r="E857" s="20"/>
      <c r="F857" s="20"/>
      <c r="G857" s="20"/>
      <c r="H857" s="20"/>
      <c r="I857" s="11"/>
      <c r="J857" s="11"/>
      <c r="K857" s="11"/>
      <c r="L857" s="20"/>
      <c r="M857" s="20"/>
      <c r="N857" s="20"/>
      <c r="O857" s="21" t="str">
        <f aca="false">IF(COUNTA(B857:N857)=0,"",IF(COUNTA(B857,E857,F857,G857,H857)&lt;5,"Missing info",IF(I857="Yes","Replay – not counted","Counted")))</f>
        <v/>
      </c>
      <c r="P857" s="21" t="str">
        <f aca="false">IF(OR(E857="",F857="",I857="Yes"),"",IF(COUNTIFS($E$6:E857,E857,$F$6:F857,F857)&gt;1,"Same room listed above – replay?",IF(AND(K857="Yes",N857=""),"Borderline – describe it in Notes","")))</f>
        <v/>
      </c>
      <c r="Q857" s="22" t="str">
        <f aca="false">IF(F857="","",IF(COUNTIF($F$6:F857,F857)=1,1,0))</f>
        <v/>
      </c>
      <c r="R857" s="22" t="str">
        <f aca="false">IF(H857="","",IF(COUNTIF($H$6:H857,H857)=1,1,0))</f>
        <v/>
      </c>
    </row>
    <row r="858" customFormat="false" ht="15" hidden="false" customHeight="false" outlineLevel="0" collapsed="false">
      <c r="A858" s="19" t="str">
        <f aca="false">IF(COUNTA(B858:N858)=0,"",ROW()-5)</f>
        <v/>
      </c>
      <c r="B858" s="11"/>
      <c r="C858" s="20"/>
      <c r="D858" s="11"/>
      <c r="E858" s="20"/>
      <c r="F858" s="20"/>
      <c r="G858" s="20"/>
      <c r="H858" s="20"/>
      <c r="I858" s="11"/>
      <c r="J858" s="11"/>
      <c r="K858" s="11"/>
      <c r="L858" s="20"/>
      <c r="M858" s="20"/>
      <c r="N858" s="20"/>
      <c r="O858" s="21" t="str">
        <f aca="false">IF(COUNTA(B858:N858)=0,"",IF(COUNTA(B858,E858,F858,G858,H858)&lt;5,"Missing info",IF(I858="Yes","Replay – not counted","Counted")))</f>
        <v/>
      </c>
      <c r="P858" s="21" t="str">
        <f aca="false">IF(OR(E858="",F858="",I858="Yes"),"",IF(COUNTIFS($E$6:E858,E858,$F$6:F858,F858)&gt;1,"Same room listed above – replay?",IF(AND(K858="Yes",N858=""),"Borderline – describe it in Notes","")))</f>
        <v/>
      </c>
      <c r="Q858" s="22" t="str">
        <f aca="false">IF(F858="","",IF(COUNTIF($F$6:F858,F858)=1,1,0))</f>
        <v/>
      </c>
      <c r="R858" s="22" t="str">
        <f aca="false">IF(H858="","",IF(COUNTIF($H$6:H858,H858)=1,1,0))</f>
        <v/>
      </c>
    </row>
    <row r="859" customFormat="false" ht="15" hidden="false" customHeight="false" outlineLevel="0" collapsed="false">
      <c r="A859" s="19" t="str">
        <f aca="false">IF(COUNTA(B859:N859)=0,"",ROW()-5)</f>
        <v/>
      </c>
      <c r="B859" s="11"/>
      <c r="C859" s="20"/>
      <c r="D859" s="11"/>
      <c r="E859" s="20"/>
      <c r="F859" s="20"/>
      <c r="G859" s="20"/>
      <c r="H859" s="20"/>
      <c r="I859" s="11"/>
      <c r="J859" s="11"/>
      <c r="K859" s="11"/>
      <c r="L859" s="20"/>
      <c r="M859" s="20"/>
      <c r="N859" s="20"/>
      <c r="O859" s="21" t="str">
        <f aca="false">IF(COUNTA(B859:N859)=0,"",IF(COUNTA(B859,E859,F859,G859,H859)&lt;5,"Missing info",IF(I859="Yes","Replay – not counted","Counted")))</f>
        <v/>
      </c>
      <c r="P859" s="21" t="str">
        <f aca="false">IF(OR(E859="",F859="",I859="Yes"),"",IF(COUNTIFS($E$6:E859,E859,$F$6:F859,F859)&gt;1,"Same room listed above – replay?",IF(AND(K859="Yes",N859=""),"Borderline – describe it in Notes","")))</f>
        <v/>
      </c>
      <c r="Q859" s="22" t="str">
        <f aca="false">IF(F859="","",IF(COUNTIF($F$6:F859,F859)=1,1,0))</f>
        <v/>
      </c>
      <c r="R859" s="22" t="str">
        <f aca="false">IF(H859="","",IF(COUNTIF($H$6:H859,H859)=1,1,0))</f>
        <v/>
      </c>
    </row>
    <row r="860" customFormat="false" ht="15" hidden="false" customHeight="false" outlineLevel="0" collapsed="false">
      <c r="A860" s="19" t="str">
        <f aca="false">IF(COUNTA(B860:N860)=0,"",ROW()-5)</f>
        <v/>
      </c>
      <c r="B860" s="11"/>
      <c r="C860" s="20"/>
      <c r="D860" s="11"/>
      <c r="E860" s="20"/>
      <c r="F860" s="20"/>
      <c r="G860" s="20"/>
      <c r="H860" s="20"/>
      <c r="I860" s="11"/>
      <c r="J860" s="11"/>
      <c r="K860" s="11"/>
      <c r="L860" s="20"/>
      <c r="M860" s="20"/>
      <c r="N860" s="20"/>
      <c r="O860" s="21" t="str">
        <f aca="false">IF(COUNTA(B860:N860)=0,"",IF(COUNTA(B860,E860,F860,G860,H860)&lt;5,"Missing info",IF(I860="Yes","Replay – not counted","Counted")))</f>
        <v/>
      </c>
      <c r="P860" s="21" t="str">
        <f aca="false">IF(OR(E860="",F860="",I860="Yes"),"",IF(COUNTIFS($E$6:E860,E860,$F$6:F860,F860)&gt;1,"Same room listed above – replay?",IF(AND(K860="Yes",N860=""),"Borderline – describe it in Notes","")))</f>
        <v/>
      </c>
      <c r="Q860" s="22" t="str">
        <f aca="false">IF(F860="","",IF(COUNTIF($F$6:F860,F860)=1,1,0))</f>
        <v/>
      </c>
      <c r="R860" s="22" t="str">
        <f aca="false">IF(H860="","",IF(COUNTIF($H$6:H860,H860)=1,1,0))</f>
        <v/>
      </c>
    </row>
    <row r="861" customFormat="false" ht="15" hidden="false" customHeight="false" outlineLevel="0" collapsed="false">
      <c r="A861" s="19" t="str">
        <f aca="false">IF(COUNTA(B861:N861)=0,"",ROW()-5)</f>
        <v/>
      </c>
      <c r="B861" s="11"/>
      <c r="C861" s="20"/>
      <c r="D861" s="11"/>
      <c r="E861" s="20"/>
      <c r="F861" s="20"/>
      <c r="G861" s="20"/>
      <c r="H861" s="20"/>
      <c r="I861" s="11"/>
      <c r="J861" s="11"/>
      <c r="K861" s="11"/>
      <c r="L861" s="20"/>
      <c r="M861" s="20"/>
      <c r="N861" s="20"/>
      <c r="O861" s="21" t="str">
        <f aca="false">IF(COUNTA(B861:N861)=0,"",IF(COUNTA(B861,E861,F861,G861,H861)&lt;5,"Missing info",IF(I861="Yes","Replay – not counted","Counted")))</f>
        <v/>
      </c>
      <c r="P861" s="21" t="str">
        <f aca="false">IF(OR(E861="",F861="",I861="Yes"),"",IF(COUNTIFS($E$6:E861,E861,$F$6:F861,F861)&gt;1,"Same room listed above – replay?",IF(AND(K861="Yes",N861=""),"Borderline – describe it in Notes","")))</f>
        <v/>
      </c>
      <c r="Q861" s="22" t="str">
        <f aca="false">IF(F861="","",IF(COUNTIF($F$6:F861,F861)=1,1,0))</f>
        <v/>
      </c>
      <c r="R861" s="22" t="str">
        <f aca="false">IF(H861="","",IF(COUNTIF($H$6:H861,H861)=1,1,0))</f>
        <v/>
      </c>
    </row>
    <row r="862" customFormat="false" ht="15" hidden="false" customHeight="false" outlineLevel="0" collapsed="false">
      <c r="A862" s="19" t="str">
        <f aca="false">IF(COUNTA(B862:N862)=0,"",ROW()-5)</f>
        <v/>
      </c>
      <c r="B862" s="11"/>
      <c r="C862" s="20"/>
      <c r="D862" s="11"/>
      <c r="E862" s="20"/>
      <c r="F862" s="20"/>
      <c r="G862" s="20"/>
      <c r="H862" s="20"/>
      <c r="I862" s="11"/>
      <c r="J862" s="11"/>
      <c r="K862" s="11"/>
      <c r="L862" s="20"/>
      <c r="M862" s="20"/>
      <c r="N862" s="20"/>
      <c r="O862" s="21" t="str">
        <f aca="false">IF(COUNTA(B862:N862)=0,"",IF(COUNTA(B862,E862,F862,G862,H862)&lt;5,"Missing info",IF(I862="Yes","Replay – not counted","Counted")))</f>
        <v/>
      </c>
      <c r="P862" s="21" t="str">
        <f aca="false">IF(OR(E862="",F862="",I862="Yes"),"",IF(COUNTIFS($E$6:E862,E862,$F$6:F862,F862)&gt;1,"Same room listed above – replay?",IF(AND(K862="Yes",N862=""),"Borderline – describe it in Notes","")))</f>
        <v/>
      </c>
      <c r="Q862" s="22" t="str">
        <f aca="false">IF(F862="","",IF(COUNTIF($F$6:F862,F862)=1,1,0))</f>
        <v/>
      </c>
      <c r="R862" s="22" t="str">
        <f aca="false">IF(H862="","",IF(COUNTIF($H$6:H862,H862)=1,1,0))</f>
        <v/>
      </c>
    </row>
    <row r="863" customFormat="false" ht="15" hidden="false" customHeight="false" outlineLevel="0" collapsed="false">
      <c r="A863" s="19" t="str">
        <f aca="false">IF(COUNTA(B863:N863)=0,"",ROW()-5)</f>
        <v/>
      </c>
      <c r="B863" s="11"/>
      <c r="C863" s="20"/>
      <c r="D863" s="11"/>
      <c r="E863" s="20"/>
      <c r="F863" s="20"/>
      <c r="G863" s="20"/>
      <c r="H863" s="20"/>
      <c r="I863" s="11"/>
      <c r="J863" s="11"/>
      <c r="K863" s="11"/>
      <c r="L863" s="20"/>
      <c r="M863" s="20"/>
      <c r="N863" s="20"/>
      <c r="O863" s="21" t="str">
        <f aca="false">IF(COUNTA(B863:N863)=0,"",IF(COUNTA(B863,E863,F863,G863,H863)&lt;5,"Missing info",IF(I863="Yes","Replay – not counted","Counted")))</f>
        <v/>
      </c>
      <c r="P863" s="21" t="str">
        <f aca="false">IF(OR(E863="",F863="",I863="Yes"),"",IF(COUNTIFS($E$6:E863,E863,$F$6:F863,F863)&gt;1,"Same room listed above – replay?",IF(AND(K863="Yes",N863=""),"Borderline – describe it in Notes","")))</f>
        <v/>
      </c>
      <c r="Q863" s="22" t="str">
        <f aca="false">IF(F863="","",IF(COUNTIF($F$6:F863,F863)=1,1,0))</f>
        <v/>
      </c>
      <c r="R863" s="22" t="str">
        <f aca="false">IF(H863="","",IF(COUNTIF($H$6:H863,H863)=1,1,0))</f>
        <v/>
      </c>
    </row>
    <row r="864" customFormat="false" ht="15" hidden="false" customHeight="false" outlineLevel="0" collapsed="false">
      <c r="A864" s="19" t="str">
        <f aca="false">IF(COUNTA(B864:N864)=0,"",ROW()-5)</f>
        <v/>
      </c>
      <c r="B864" s="11"/>
      <c r="C864" s="20"/>
      <c r="D864" s="11"/>
      <c r="E864" s="20"/>
      <c r="F864" s="20"/>
      <c r="G864" s="20"/>
      <c r="H864" s="20"/>
      <c r="I864" s="11"/>
      <c r="J864" s="11"/>
      <c r="K864" s="11"/>
      <c r="L864" s="20"/>
      <c r="M864" s="20"/>
      <c r="N864" s="20"/>
      <c r="O864" s="21" t="str">
        <f aca="false">IF(COUNTA(B864:N864)=0,"",IF(COUNTA(B864,E864,F864,G864,H864)&lt;5,"Missing info",IF(I864="Yes","Replay – not counted","Counted")))</f>
        <v/>
      </c>
      <c r="P864" s="21" t="str">
        <f aca="false">IF(OR(E864="",F864="",I864="Yes"),"",IF(COUNTIFS($E$6:E864,E864,$F$6:F864,F864)&gt;1,"Same room listed above – replay?",IF(AND(K864="Yes",N864=""),"Borderline – describe it in Notes","")))</f>
        <v/>
      </c>
      <c r="Q864" s="22" t="str">
        <f aca="false">IF(F864="","",IF(COUNTIF($F$6:F864,F864)=1,1,0))</f>
        <v/>
      </c>
      <c r="R864" s="22" t="str">
        <f aca="false">IF(H864="","",IF(COUNTIF($H$6:H864,H864)=1,1,0))</f>
        <v/>
      </c>
    </row>
    <row r="865" customFormat="false" ht="15" hidden="false" customHeight="false" outlineLevel="0" collapsed="false">
      <c r="A865" s="19" t="str">
        <f aca="false">IF(COUNTA(B865:N865)=0,"",ROW()-5)</f>
        <v/>
      </c>
      <c r="B865" s="11"/>
      <c r="C865" s="20"/>
      <c r="D865" s="11"/>
      <c r="E865" s="20"/>
      <c r="F865" s="20"/>
      <c r="G865" s="20"/>
      <c r="H865" s="20"/>
      <c r="I865" s="11"/>
      <c r="J865" s="11"/>
      <c r="K865" s="11"/>
      <c r="L865" s="20"/>
      <c r="M865" s="20"/>
      <c r="N865" s="20"/>
      <c r="O865" s="21" t="str">
        <f aca="false">IF(COUNTA(B865:N865)=0,"",IF(COUNTA(B865,E865,F865,G865,H865)&lt;5,"Missing info",IF(I865="Yes","Replay – not counted","Counted")))</f>
        <v/>
      </c>
      <c r="P865" s="21" t="str">
        <f aca="false">IF(OR(E865="",F865="",I865="Yes"),"",IF(COUNTIFS($E$6:E865,E865,$F$6:F865,F865)&gt;1,"Same room listed above – replay?",IF(AND(K865="Yes",N865=""),"Borderline – describe it in Notes","")))</f>
        <v/>
      </c>
      <c r="Q865" s="22" t="str">
        <f aca="false">IF(F865="","",IF(COUNTIF($F$6:F865,F865)=1,1,0))</f>
        <v/>
      </c>
      <c r="R865" s="22" t="str">
        <f aca="false">IF(H865="","",IF(COUNTIF($H$6:H865,H865)=1,1,0))</f>
        <v/>
      </c>
    </row>
    <row r="866" customFormat="false" ht="15" hidden="false" customHeight="false" outlineLevel="0" collapsed="false">
      <c r="A866" s="19" t="str">
        <f aca="false">IF(COUNTA(B866:N866)=0,"",ROW()-5)</f>
        <v/>
      </c>
      <c r="B866" s="11"/>
      <c r="C866" s="20"/>
      <c r="D866" s="11"/>
      <c r="E866" s="20"/>
      <c r="F866" s="20"/>
      <c r="G866" s="20"/>
      <c r="H866" s="20"/>
      <c r="I866" s="11"/>
      <c r="J866" s="11"/>
      <c r="K866" s="11"/>
      <c r="L866" s="20"/>
      <c r="M866" s="20"/>
      <c r="N866" s="20"/>
      <c r="O866" s="21" t="str">
        <f aca="false">IF(COUNTA(B866:N866)=0,"",IF(COUNTA(B866,E866,F866,G866,H866)&lt;5,"Missing info",IF(I866="Yes","Replay – not counted","Counted")))</f>
        <v/>
      </c>
      <c r="P866" s="21" t="str">
        <f aca="false">IF(OR(E866="",F866="",I866="Yes"),"",IF(COUNTIFS($E$6:E866,E866,$F$6:F866,F866)&gt;1,"Same room listed above – replay?",IF(AND(K866="Yes",N866=""),"Borderline – describe it in Notes","")))</f>
        <v/>
      </c>
      <c r="Q866" s="22" t="str">
        <f aca="false">IF(F866="","",IF(COUNTIF($F$6:F866,F866)=1,1,0))</f>
        <v/>
      </c>
      <c r="R866" s="22" t="str">
        <f aca="false">IF(H866="","",IF(COUNTIF($H$6:H866,H866)=1,1,0))</f>
        <v/>
      </c>
    </row>
    <row r="867" customFormat="false" ht="15" hidden="false" customHeight="false" outlineLevel="0" collapsed="false">
      <c r="A867" s="19" t="str">
        <f aca="false">IF(COUNTA(B867:N867)=0,"",ROW()-5)</f>
        <v/>
      </c>
      <c r="B867" s="11"/>
      <c r="C867" s="20"/>
      <c r="D867" s="11"/>
      <c r="E867" s="20"/>
      <c r="F867" s="20"/>
      <c r="G867" s="20"/>
      <c r="H867" s="20"/>
      <c r="I867" s="11"/>
      <c r="J867" s="11"/>
      <c r="K867" s="11"/>
      <c r="L867" s="20"/>
      <c r="M867" s="20"/>
      <c r="N867" s="20"/>
      <c r="O867" s="21" t="str">
        <f aca="false">IF(COUNTA(B867:N867)=0,"",IF(COUNTA(B867,E867,F867,G867,H867)&lt;5,"Missing info",IF(I867="Yes","Replay – not counted","Counted")))</f>
        <v/>
      </c>
      <c r="P867" s="21" t="str">
        <f aca="false">IF(OR(E867="",F867="",I867="Yes"),"",IF(COUNTIFS($E$6:E867,E867,$F$6:F867,F867)&gt;1,"Same room listed above – replay?",IF(AND(K867="Yes",N867=""),"Borderline – describe it in Notes","")))</f>
        <v/>
      </c>
      <c r="Q867" s="22" t="str">
        <f aca="false">IF(F867="","",IF(COUNTIF($F$6:F867,F867)=1,1,0))</f>
        <v/>
      </c>
      <c r="R867" s="22" t="str">
        <f aca="false">IF(H867="","",IF(COUNTIF($H$6:H867,H867)=1,1,0))</f>
        <v/>
      </c>
    </row>
    <row r="868" customFormat="false" ht="15" hidden="false" customHeight="false" outlineLevel="0" collapsed="false">
      <c r="A868" s="19" t="str">
        <f aca="false">IF(COUNTA(B868:N868)=0,"",ROW()-5)</f>
        <v/>
      </c>
      <c r="B868" s="11"/>
      <c r="C868" s="20"/>
      <c r="D868" s="11"/>
      <c r="E868" s="20"/>
      <c r="F868" s="20"/>
      <c r="G868" s="20"/>
      <c r="H868" s="20"/>
      <c r="I868" s="11"/>
      <c r="J868" s="11"/>
      <c r="K868" s="11"/>
      <c r="L868" s="20"/>
      <c r="M868" s="20"/>
      <c r="N868" s="20"/>
      <c r="O868" s="21" t="str">
        <f aca="false">IF(COUNTA(B868:N868)=0,"",IF(COUNTA(B868,E868,F868,G868,H868)&lt;5,"Missing info",IF(I868="Yes","Replay – not counted","Counted")))</f>
        <v/>
      </c>
      <c r="P868" s="21" t="str">
        <f aca="false">IF(OR(E868="",F868="",I868="Yes"),"",IF(COUNTIFS($E$6:E868,E868,$F$6:F868,F868)&gt;1,"Same room listed above – replay?",IF(AND(K868="Yes",N868=""),"Borderline – describe it in Notes","")))</f>
        <v/>
      </c>
      <c r="Q868" s="22" t="str">
        <f aca="false">IF(F868="","",IF(COUNTIF($F$6:F868,F868)=1,1,0))</f>
        <v/>
      </c>
      <c r="R868" s="22" t="str">
        <f aca="false">IF(H868="","",IF(COUNTIF($H$6:H868,H868)=1,1,0))</f>
        <v/>
      </c>
    </row>
    <row r="869" customFormat="false" ht="15" hidden="false" customHeight="false" outlineLevel="0" collapsed="false">
      <c r="A869" s="19" t="str">
        <f aca="false">IF(COUNTA(B869:N869)=0,"",ROW()-5)</f>
        <v/>
      </c>
      <c r="B869" s="11"/>
      <c r="C869" s="20"/>
      <c r="D869" s="11"/>
      <c r="E869" s="20"/>
      <c r="F869" s="20"/>
      <c r="G869" s="20"/>
      <c r="H869" s="20"/>
      <c r="I869" s="11"/>
      <c r="J869" s="11"/>
      <c r="K869" s="11"/>
      <c r="L869" s="20"/>
      <c r="M869" s="20"/>
      <c r="N869" s="20"/>
      <c r="O869" s="21" t="str">
        <f aca="false">IF(COUNTA(B869:N869)=0,"",IF(COUNTA(B869,E869,F869,G869,H869)&lt;5,"Missing info",IF(I869="Yes","Replay – not counted","Counted")))</f>
        <v/>
      </c>
      <c r="P869" s="21" t="str">
        <f aca="false">IF(OR(E869="",F869="",I869="Yes"),"",IF(COUNTIFS($E$6:E869,E869,$F$6:F869,F869)&gt;1,"Same room listed above – replay?",IF(AND(K869="Yes",N869=""),"Borderline – describe it in Notes","")))</f>
        <v/>
      </c>
      <c r="Q869" s="22" t="str">
        <f aca="false">IF(F869="","",IF(COUNTIF($F$6:F869,F869)=1,1,0))</f>
        <v/>
      </c>
      <c r="R869" s="22" t="str">
        <f aca="false">IF(H869="","",IF(COUNTIF($H$6:H869,H869)=1,1,0))</f>
        <v/>
      </c>
    </row>
    <row r="870" customFormat="false" ht="15" hidden="false" customHeight="false" outlineLevel="0" collapsed="false">
      <c r="A870" s="19" t="str">
        <f aca="false">IF(COUNTA(B870:N870)=0,"",ROW()-5)</f>
        <v/>
      </c>
      <c r="B870" s="11"/>
      <c r="C870" s="20"/>
      <c r="D870" s="11"/>
      <c r="E870" s="20"/>
      <c r="F870" s="20"/>
      <c r="G870" s="20"/>
      <c r="H870" s="20"/>
      <c r="I870" s="11"/>
      <c r="J870" s="11"/>
      <c r="K870" s="11"/>
      <c r="L870" s="20"/>
      <c r="M870" s="20"/>
      <c r="N870" s="20"/>
      <c r="O870" s="21" t="str">
        <f aca="false">IF(COUNTA(B870:N870)=0,"",IF(COUNTA(B870,E870,F870,G870,H870)&lt;5,"Missing info",IF(I870="Yes","Replay – not counted","Counted")))</f>
        <v/>
      </c>
      <c r="P870" s="21" t="str">
        <f aca="false">IF(OR(E870="",F870="",I870="Yes"),"",IF(COUNTIFS($E$6:E870,E870,$F$6:F870,F870)&gt;1,"Same room listed above – replay?",IF(AND(K870="Yes",N870=""),"Borderline – describe it in Notes","")))</f>
        <v/>
      </c>
      <c r="Q870" s="22" t="str">
        <f aca="false">IF(F870="","",IF(COUNTIF($F$6:F870,F870)=1,1,0))</f>
        <v/>
      </c>
      <c r="R870" s="22" t="str">
        <f aca="false">IF(H870="","",IF(COUNTIF($H$6:H870,H870)=1,1,0))</f>
        <v/>
      </c>
    </row>
    <row r="871" customFormat="false" ht="15" hidden="false" customHeight="false" outlineLevel="0" collapsed="false">
      <c r="A871" s="19" t="str">
        <f aca="false">IF(COUNTA(B871:N871)=0,"",ROW()-5)</f>
        <v/>
      </c>
      <c r="B871" s="11"/>
      <c r="C871" s="20"/>
      <c r="D871" s="11"/>
      <c r="E871" s="20"/>
      <c r="F871" s="20"/>
      <c r="G871" s="20"/>
      <c r="H871" s="20"/>
      <c r="I871" s="11"/>
      <c r="J871" s="11"/>
      <c r="K871" s="11"/>
      <c r="L871" s="20"/>
      <c r="M871" s="20"/>
      <c r="N871" s="20"/>
      <c r="O871" s="21" t="str">
        <f aca="false">IF(COUNTA(B871:N871)=0,"",IF(COUNTA(B871,E871,F871,G871,H871)&lt;5,"Missing info",IF(I871="Yes","Replay – not counted","Counted")))</f>
        <v/>
      </c>
      <c r="P871" s="21" t="str">
        <f aca="false">IF(OR(E871="",F871="",I871="Yes"),"",IF(COUNTIFS($E$6:E871,E871,$F$6:F871,F871)&gt;1,"Same room listed above – replay?",IF(AND(K871="Yes",N871=""),"Borderline – describe it in Notes","")))</f>
        <v/>
      </c>
      <c r="Q871" s="22" t="str">
        <f aca="false">IF(F871="","",IF(COUNTIF($F$6:F871,F871)=1,1,0))</f>
        <v/>
      </c>
      <c r="R871" s="22" t="str">
        <f aca="false">IF(H871="","",IF(COUNTIF($H$6:H871,H871)=1,1,0))</f>
        <v/>
      </c>
    </row>
    <row r="872" customFormat="false" ht="15" hidden="false" customHeight="false" outlineLevel="0" collapsed="false">
      <c r="A872" s="19" t="str">
        <f aca="false">IF(COUNTA(B872:N872)=0,"",ROW()-5)</f>
        <v/>
      </c>
      <c r="B872" s="11"/>
      <c r="C872" s="20"/>
      <c r="D872" s="11"/>
      <c r="E872" s="20"/>
      <c r="F872" s="20"/>
      <c r="G872" s="20"/>
      <c r="H872" s="20"/>
      <c r="I872" s="11"/>
      <c r="J872" s="11"/>
      <c r="K872" s="11"/>
      <c r="L872" s="20"/>
      <c r="M872" s="20"/>
      <c r="N872" s="20"/>
      <c r="O872" s="21" t="str">
        <f aca="false">IF(COUNTA(B872:N872)=0,"",IF(COUNTA(B872,E872,F872,G872,H872)&lt;5,"Missing info",IF(I872="Yes","Replay – not counted","Counted")))</f>
        <v/>
      </c>
      <c r="P872" s="21" t="str">
        <f aca="false">IF(OR(E872="",F872="",I872="Yes"),"",IF(COUNTIFS($E$6:E872,E872,$F$6:F872,F872)&gt;1,"Same room listed above – replay?",IF(AND(K872="Yes",N872=""),"Borderline – describe it in Notes","")))</f>
        <v/>
      </c>
      <c r="Q872" s="22" t="str">
        <f aca="false">IF(F872="","",IF(COUNTIF($F$6:F872,F872)=1,1,0))</f>
        <v/>
      </c>
      <c r="R872" s="22" t="str">
        <f aca="false">IF(H872="","",IF(COUNTIF($H$6:H872,H872)=1,1,0))</f>
        <v/>
      </c>
    </row>
    <row r="873" customFormat="false" ht="15" hidden="false" customHeight="false" outlineLevel="0" collapsed="false">
      <c r="A873" s="19" t="str">
        <f aca="false">IF(COUNTA(B873:N873)=0,"",ROW()-5)</f>
        <v/>
      </c>
      <c r="B873" s="11"/>
      <c r="C873" s="20"/>
      <c r="D873" s="11"/>
      <c r="E873" s="20"/>
      <c r="F873" s="20"/>
      <c r="G873" s="20"/>
      <c r="H873" s="20"/>
      <c r="I873" s="11"/>
      <c r="J873" s="11"/>
      <c r="K873" s="11"/>
      <c r="L873" s="20"/>
      <c r="M873" s="20"/>
      <c r="N873" s="20"/>
      <c r="O873" s="21" t="str">
        <f aca="false">IF(COUNTA(B873:N873)=0,"",IF(COUNTA(B873,E873,F873,G873,H873)&lt;5,"Missing info",IF(I873="Yes","Replay – not counted","Counted")))</f>
        <v/>
      </c>
      <c r="P873" s="21" t="str">
        <f aca="false">IF(OR(E873="",F873="",I873="Yes"),"",IF(COUNTIFS($E$6:E873,E873,$F$6:F873,F873)&gt;1,"Same room listed above – replay?",IF(AND(K873="Yes",N873=""),"Borderline – describe it in Notes","")))</f>
        <v/>
      </c>
      <c r="Q873" s="22" t="str">
        <f aca="false">IF(F873="","",IF(COUNTIF($F$6:F873,F873)=1,1,0))</f>
        <v/>
      </c>
      <c r="R873" s="22" t="str">
        <f aca="false">IF(H873="","",IF(COUNTIF($H$6:H873,H873)=1,1,0))</f>
        <v/>
      </c>
    </row>
    <row r="874" customFormat="false" ht="15" hidden="false" customHeight="false" outlineLevel="0" collapsed="false">
      <c r="A874" s="19" t="str">
        <f aca="false">IF(COUNTA(B874:N874)=0,"",ROW()-5)</f>
        <v/>
      </c>
      <c r="B874" s="11"/>
      <c r="C874" s="20"/>
      <c r="D874" s="11"/>
      <c r="E874" s="20"/>
      <c r="F874" s="20"/>
      <c r="G874" s="20"/>
      <c r="H874" s="20"/>
      <c r="I874" s="11"/>
      <c r="J874" s="11"/>
      <c r="K874" s="11"/>
      <c r="L874" s="20"/>
      <c r="M874" s="20"/>
      <c r="N874" s="20"/>
      <c r="O874" s="21" t="str">
        <f aca="false">IF(COUNTA(B874:N874)=0,"",IF(COUNTA(B874,E874,F874,G874,H874)&lt;5,"Missing info",IF(I874="Yes","Replay – not counted","Counted")))</f>
        <v/>
      </c>
      <c r="P874" s="21" t="str">
        <f aca="false">IF(OR(E874="",F874="",I874="Yes"),"",IF(COUNTIFS($E$6:E874,E874,$F$6:F874,F874)&gt;1,"Same room listed above – replay?",IF(AND(K874="Yes",N874=""),"Borderline – describe it in Notes","")))</f>
        <v/>
      </c>
      <c r="Q874" s="22" t="str">
        <f aca="false">IF(F874="","",IF(COUNTIF($F$6:F874,F874)=1,1,0))</f>
        <v/>
      </c>
      <c r="R874" s="22" t="str">
        <f aca="false">IF(H874="","",IF(COUNTIF($H$6:H874,H874)=1,1,0))</f>
        <v/>
      </c>
    </row>
    <row r="875" customFormat="false" ht="15" hidden="false" customHeight="false" outlineLevel="0" collapsed="false">
      <c r="A875" s="19" t="str">
        <f aca="false">IF(COUNTA(B875:N875)=0,"",ROW()-5)</f>
        <v/>
      </c>
      <c r="B875" s="11"/>
      <c r="C875" s="20"/>
      <c r="D875" s="11"/>
      <c r="E875" s="20"/>
      <c r="F875" s="20"/>
      <c r="G875" s="20"/>
      <c r="H875" s="20"/>
      <c r="I875" s="11"/>
      <c r="J875" s="11"/>
      <c r="K875" s="11"/>
      <c r="L875" s="20"/>
      <c r="M875" s="20"/>
      <c r="N875" s="20"/>
      <c r="O875" s="21" t="str">
        <f aca="false">IF(COUNTA(B875:N875)=0,"",IF(COUNTA(B875,E875,F875,G875,H875)&lt;5,"Missing info",IF(I875="Yes","Replay – not counted","Counted")))</f>
        <v/>
      </c>
      <c r="P875" s="21" t="str">
        <f aca="false">IF(OR(E875="",F875="",I875="Yes"),"",IF(COUNTIFS($E$6:E875,E875,$F$6:F875,F875)&gt;1,"Same room listed above – replay?",IF(AND(K875="Yes",N875=""),"Borderline – describe it in Notes","")))</f>
        <v/>
      </c>
      <c r="Q875" s="22" t="str">
        <f aca="false">IF(F875="","",IF(COUNTIF($F$6:F875,F875)=1,1,0))</f>
        <v/>
      </c>
      <c r="R875" s="22" t="str">
        <f aca="false">IF(H875="","",IF(COUNTIF($H$6:H875,H875)=1,1,0))</f>
        <v/>
      </c>
    </row>
    <row r="876" customFormat="false" ht="15" hidden="false" customHeight="false" outlineLevel="0" collapsed="false">
      <c r="A876" s="19" t="str">
        <f aca="false">IF(COUNTA(B876:N876)=0,"",ROW()-5)</f>
        <v/>
      </c>
      <c r="B876" s="11"/>
      <c r="C876" s="20"/>
      <c r="D876" s="11"/>
      <c r="E876" s="20"/>
      <c r="F876" s="20"/>
      <c r="G876" s="20"/>
      <c r="H876" s="20"/>
      <c r="I876" s="11"/>
      <c r="J876" s="11"/>
      <c r="K876" s="11"/>
      <c r="L876" s="20"/>
      <c r="M876" s="20"/>
      <c r="N876" s="20"/>
      <c r="O876" s="21" t="str">
        <f aca="false">IF(COUNTA(B876:N876)=0,"",IF(COUNTA(B876,E876,F876,G876,H876)&lt;5,"Missing info",IF(I876="Yes","Replay – not counted","Counted")))</f>
        <v/>
      </c>
      <c r="P876" s="21" t="str">
        <f aca="false">IF(OR(E876="",F876="",I876="Yes"),"",IF(COUNTIFS($E$6:E876,E876,$F$6:F876,F876)&gt;1,"Same room listed above – replay?",IF(AND(K876="Yes",N876=""),"Borderline – describe it in Notes","")))</f>
        <v/>
      </c>
      <c r="Q876" s="22" t="str">
        <f aca="false">IF(F876="","",IF(COUNTIF($F$6:F876,F876)=1,1,0))</f>
        <v/>
      </c>
      <c r="R876" s="22" t="str">
        <f aca="false">IF(H876="","",IF(COUNTIF($H$6:H876,H876)=1,1,0))</f>
        <v/>
      </c>
    </row>
    <row r="877" customFormat="false" ht="15" hidden="false" customHeight="false" outlineLevel="0" collapsed="false">
      <c r="A877" s="19" t="str">
        <f aca="false">IF(COUNTA(B877:N877)=0,"",ROW()-5)</f>
        <v/>
      </c>
      <c r="B877" s="11"/>
      <c r="C877" s="20"/>
      <c r="D877" s="11"/>
      <c r="E877" s="20"/>
      <c r="F877" s="20"/>
      <c r="G877" s="20"/>
      <c r="H877" s="20"/>
      <c r="I877" s="11"/>
      <c r="J877" s="11"/>
      <c r="K877" s="11"/>
      <c r="L877" s="20"/>
      <c r="M877" s="20"/>
      <c r="N877" s="20"/>
      <c r="O877" s="21" t="str">
        <f aca="false">IF(COUNTA(B877:N877)=0,"",IF(COUNTA(B877,E877,F877,G877,H877)&lt;5,"Missing info",IF(I877="Yes","Replay – not counted","Counted")))</f>
        <v/>
      </c>
      <c r="P877" s="21" t="str">
        <f aca="false">IF(OR(E877="",F877="",I877="Yes"),"",IF(COUNTIFS($E$6:E877,E877,$F$6:F877,F877)&gt;1,"Same room listed above – replay?",IF(AND(K877="Yes",N877=""),"Borderline – describe it in Notes","")))</f>
        <v/>
      </c>
      <c r="Q877" s="22" t="str">
        <f aca="false">IF(F877="","",IF(COUNTIF($F$6:F877,F877)=1,1,0))</f>
        <v/>
      </c>
      <c r="R877" s="22" t="str">
        <f aca="false">IF(H877="","",IF(COUNTIF($H$6:H877,H877)=1,1,0))</f>
        <v/>
      </c>
    </row>
    <row r="878" customFormat="false" ht="15" hidden="false" customHeight="false" outlineLevel="0" collapsed="false">
      <c r="A878" s="19" t="str">
        <f aca="false">IF(COUNTA(B878:N878)=0,"",ROW()-5)</f>
        <v/>
      </c>
      <c r="B878" s="11"/>
      <c r="C878" s="20"/>
      <c r="D878" s="11"/>
      <c r="E878" s="20"/>
      <c r="F878" s="20"/>
      <c r="G878" s="20"/>
      <c r="H878" s="20"/>
      <c r="I878" s="11"/>
      <c r="J878" s="11"/>
      <c r="K878" s="11"/>
      <c r="L878" s="20"/>
      <c r="M878" s="20"/>
      <c r="N878" s="20"/>
      <c r="O878" s="21" t="str">
        <f aca="false">IF(COUNTA(B878:N878)=0,"",IF(COUNTA(B878,E878,F878,G878,H878)&lt;5,"Missing info",IF(I878="Yes","Replay – not counted","Counted")))</f>
        <v/>
      </c>
      <c r="P878" s="21" t="str">
        <f aca="false">IF(OR(E878="",F878="",I878="Yes"),"",IF(COUNTIFS($E$6:E878,E878,$F$6:F878,F878)&gt;1,"Same room listed above – replay?",IF(AND(K878="Yes",N878=""),"Borderline – describe it in Notes","")))</f>
        <v/>
      </c>
      <c r="Q878" s="22" t="str">
        <f aca="false">IF(F878="","",IF(COUNTIF($F$6:F878,F878)=1,1,0))</f>
        <v/>
      </c>
      <c r="R878" s="22" t="str">
        <f aca="false">IF(H878="","",IF(COUNTIF($H$6:H878,H878)=1,1,0))</f>
        <v/>
      </c>
    </row>
    <row r="879" customFormat="false" ht="15" hidden="false" customHeight="false" outlineLevel="0" collapsed="false">
      <c r="A879" s="19" t="str">
        <f aca="false">IF(COUNTA(B879:N879)=0,"",ROW()-5)</f>
        <v/>
      </c>
      <c r="B879" s="11"/>
      <c r="C879" s="20"/>
      <c r="D879" s="11"/>
      <c r="E879" s="20"/>
      <c r="F879" s="20"/>
      <c r="G879" s="20"/>
      <c r="H879" s="20"/>
      <c r="I879" s="11"/>
      <c r="J879" s="11"/>
      <c r="K879" s="11"/>
      <c r="L879" s="20"/>
      <c r="M879" s="20"/>
      <c r="N879" s="20"/>
      <c r="O879" s="21" t="str">
        <f aca="false">IF(COUNTA(B879:N879)=0,"",IF(COUNTA(B879,E879,F879,G879,H879)&lt;5,"Missing info",IF(I879="Yes","Replay – not counted","Counted")))</f>
        <v/>
      </c>
      <c r="P879" s="21" t="str">
        <f aca="false">IF(OR(E879="",F879="",I879="Yes"),"",IF(COUNTIFS($E$6:E879,E879,$F$6:F879,F879)&gt;1,"Same room listed above – replay?",IF(AND(K879="Yes",N879=""),"Borderline – describe it in Notes","")))</f>
        <v/>
      </c>
      <c r="Q879" s="22" t="str">
        <f aca="false">IF(F879="","",IF(COUNTIF($F$6:F879,F879)=1,1,0))</f>
        <v/>
      </c>
      <c r="R879" s="22" t="str">
        <f aca="false">IF(H879="","",IF(COUNTIF($H$6:H879,H879)=1,1,0))</f>
        <v/>
      </c>
    </row>
    <row r="880" customFormat="false" ht="15" hidden="false" customHeight="false" outlineLevel="0" collapsed="false">
      <c r="A880" s="19" t="str">
        <f aca="false">IF(COUNTA(B880:N880)=0,"",ROW()-5)</f>
        <v/>
      </c>
      <c r="B880" s="11"/>
      <c r="C880" s="20"/>
      <c r="D880" s="11"/>
      <c r="E880" s="20"/>
      <c r="F880" s="20"/>
      <c r="G880" s="20"/>
      <c r="H880" s="20"/>
      <c r="I880" s="11"/>
      <c r="J880" s="11"/>
      <c r="K880" s="11"/>
      <c r="L880" s="20"/>
      <c r="M880" s="20"/>
      <c r="N880" s="20"/>
      <c r="O880" s="21" t="str">
        <f aca="false">IF(COUNTA(B880:N880)=0,"",IF(COUNTA(B880,E880,F880,G880,H880)&lt;5,"Missing info",IF(I880="Yes","Replay – not counted","Counted")))</f>
        <v/>
      </c>
      <c r="P880" s="21" t="str">
        <f aca="false">IF(OR(E880="",F880="",I880="Yes"),"",IF(COUNTIFS($E$6:E880,E880,$F$6:F880,F880)&gt;1,"Same room listed above – replay?",IF(AND(K880="Yes",N880=""),"Borderline – describe it in Notes","")))</f>
        <v/>
      </c>
      <c r="Q880" s="22" t="str">
        <f aca="false">IF(F880="","",IF(COUNTIF($F$6:F880,F880)=1,1,0))</f>
        <v/>
      </c>
      <c r="R880" s="22" t="str">
        <f aca="false">IF(H880="","",IF(COUNTIF($H$6:H880,H880)=1,1,0))</f>
        <v/>
      </c>
    </row>
    <row r="881" customFormat="false" ht="15" hidden="false" customHeight="false" outlineLevel="0" collapsed="false">
      <c r="A881" s="19" t="str">
        <f aca="false">IF(COUNTA(B881:N881)=0,"",ROW()-5)</f>
        <v/>
      </c>
      <c r="B881" s="11"/>
      <c r="C881" s="20"/>
      <c r="D881" s="11"/>
      <c r="E881" s="20"/>
      <c r="F881" s="20"/>
      <c r="G881" s="20"/>
      <c r="H881" s="20"/>
      <c r="I881" s="11"/>
      <c r="J881" s="11"/>
      <c r="K881" s="11"/>
      <c r="L881" s="20"/>
      <c r="M881" s="20"/>
      <c r="N881" s="20"/>
      <c r="O881" s="21" t="str">
        <f aca="false">IF(COUNTA(B881:N881)=0,"",IF(COUNTA(B881,E881,F881,G881,H881)&lt;5,"Missing info",IF(I881="Yes","Replay – not counted","Counted")))</f>
        <v/>
      </c>
      <c r="P881" s="21" t="str">
        <f aca="false">IF(OR(E881="",F881="",I881="Yes"),"",IF(COUNTIFS($E$6:E881,E881,$F$6:F881,F881)&gt;1,"Same room listed above – replay?",IF(AND(K881="Yes",N881=""),"Borderline – describe it in Notes","")))</f>
        <v/>
      </c>
      <c r="Q881" s="22" t="str">
        <f aca="false">IF(F881="","",IF(COUNTIF($F$6:F881,F881)=1,1,0))</f>
        <v/>
      </c>
      <c r="R881" s="22" t="str">
        <f aca="false">IF(H881="","",IF(COUNTIF($H$6:H881,H881)=1,1,0))</f>
        <v/>
      </c>
    </row>
    <row r="882" customFormat="false" ht="15" hidden="false" customHeight="false" outlineLevel="0" collapsed="false">
      <c r="A882" s="19" t="str">
        <f aca="false">IF(COUNTA(B882:N882)=0,"",ROW()-5)</f>
        <v/>
      </c>
      <c r="B882" s="11"/>
      <c r="C882" s="20"/>
      <c r="D882" s="11"/>
      <c r="E882" s="20"/>
      <c r="F882" s="20"/>
      <c r="G882" s="20"/>
      <c r="H882" s="20"/>
      <c r="I882" s="11"/>
      <c r="J882" s="11"/>
      <c r="K882" s="11"/>
      <c r="L882" s="20"/>
      <c r="M882" s="20"/>
      <c r="N882" s="20"/>
      <c r="O882" s="21" t="str">
        <f aca="false">IF(COUNTA(B882:N882)=0,"",IF(COUNTA(B882,E882,F882,G882,H882)&lt;5,"Missing info",IF(I882="Yes","Replay – not counted","Counted")))</f>
        <v/>
      </c>
      <c r="P882" s="21" t="str">
        <f aca="false">IF(OR(E882="",F882="",I882="Yes"),"",IF(COUNTIFS($E$6:E882,E882,$F$6:F882,F882)&gt;1,"Same room listed above – replay?",IF(AND(K882="Yes",N882=""),"Borderline – describe it in Notes","")))</f>
        <v/>
      </c>
      <c r="Q882" s="22" t="str">
        <f aca="false">IF(F882="","",IF(COUNTIF($F$6:F882,F882)=1,1,0))</f>
        <v/>
      </c>
      <c r="R882" s="22" t="str">
        <f aca="false">IF(H882="","",IF(COUNTIF($H$6:H882,H882)=1,1,0))</f>
        <v/>
      </c>
    </row>
    <row r="883" customFormat="false" ht="15" hidden="false" customHeight="false" outlineLevel="0" collapsed="false">
      <c r="A883" s="19" t="str">
        <f aca="false">IF(COUNTA(B883:N883)=0,"",ROW()-5)</f>
        <v/>
      </c>
      <c r="B883" s="11"/>
      <c r="C883" s="20"/>
      <c r="D883" s="11"/>
      <c r="E883" s="20"/>
      <c r="F883" s="20"/>
      <c r="G883" s="20"/>
      <c r="H883" s="20"/>
      <c r="I883" s="11"/>
      <c r="J883" s="11"/>
      <c r="K883" s="11"/>
      <c r="L883" s="20"/>
      <c r="M883" s="20"/>
      <c r="N883" s="20"/>
      <c r="O883" s="21" t="str">
        <f aca="false">IF(COUNTA(B883:N883)=0,"",IF(COUNTA(B883,E883,F883,G883,H883)&lt;5,"Missing info",IF(I883="Yes","Replay – not counted","Counted")))</f>
        <v/>
      </c>
      <c r="P883" s="21" t="str">
        <f aca="false">IF(OR(E883="",F883="",I883="Yes"),"",IF(COUNTIFS($E$6:E883,E883,$F$6:F883,F883)&gt;1,"Same room listed above – replay?",IF(AND(K883="Yes",N883=""),"Borderline – describe it in Notes","")))</f>
        <v/>
      </c>
      <c r="Q883" s="22" t="str">
        <f aca="false">IF(F883="","",IF(COUNTIF($F$6:F883,F883)=1,1,0))</f>
        <v/>
      </c>
      <c r="R883" s="22" t="str">
        <f aca="false">IF(H883="","",IF(COUNTIF($H$6:H883,H883)=1,1,0))</f>
        <v/>
      </c>
    </row>
    <row r="884" customFormat="false" ht="15" hidden="false" customHeight="false" outlineLevel="0" collapsed="false">
      <c r="A884" s="19" t="str">
        <f aca="false">IF(COUNTA(B884:N884)=0,"",ROW()-5)</f>
        <v/>
      </c>
      <c r="B884" s="11"/>
      <c r="C884" s="20"/>
      <c r="D884" s="11"/>
      <c r="E884" s="20"/>
      <c r="F884" s="20"/>
      <c r="G884" s="20"/>
      <c r="H884" s="20"/>
      <c r="I884" s="11"/>
      <c r="J884" s="11"/>
      <c r="K884" s="11"/>
      <c r="L884" s="20"/>
      <c r="M884" s="20"/>
      <c r="N884" s="20"/>
      <c r="O884" s="21" t="str">
        <f aca="false">IF(COUNTA(B884:N884)=0,"",IF(COUNTA(B884,E884,F884,G884,H884)&lt;5,"Missing info",IF(I884="Yes","Replay – not counted","Counted")))</f>
        <v/>
      </c>
      <c r="P884" s="21" t="str">
        <f aca="false">IF(OR(E884="",F884="",I884="Yes"),"",IF(COUNTIFS($E$6:E884,E884,$F$6:F884,F884)&gt;1,"Same room listed above – replay?",IF(AND(K884="Yes",N884=""),"Borderline – describe it in Notes","")))</f>
        <v/>
      </c>
      <c r="Q884" s="22" t="str">
        <f aca="false">IF(F884="","",IF(COUNTIF($F$6:F884,F884)=1,1,0))</f>
        <v/>
      </c>
      <c r="R884" s="22" t="str">
        <f aca="false">IF(H884="","",IF(COUNTIF($H$6:H884,H884)=1,1,0))</f>
        <v/>
      </c>
    </row>
    <row r="885" customFormat="false" ht="15" hidden="false" customHeight="false" outlineLevel="0" collapsed="false">
      <c r="A885" s="19" t="str">
        <f aca="false">IF(COUNTA(B885:N885)=0,"",ROW()-5)</f>
        <v/>
      </c>
      <c r="B885" s="11"/>
      <c r="C885" s="20"/>
      <c r="D885" s="11"/>
      <c r="E885" s="20"/>
      <c r="F885" s="20"/>
      <c r="G885" s="20"/>
      <c r="H885" s="20"/>
      <c r="I885" s="11"/>
      <c r="J885" s="11"/>
      <c r="K885" s="11"/>
      <c r="L885" s="20"/>
      <c r="M885" s="20"/>
      <c r="N885" s="20"/>
      <c r="O885" s="21" t="str">
        <f aca="false">IF(COUNTA(B885:N885)=0,"",IF(COUNTA(B885,E885,F885,G885,H885)&lt;5,"Missing info",IF(I885="Yes","Replay – not counted","Counted")))</f>
        <v/>
      </c>
      <c r="P885" s="21" t="str">
        <f aca="false">IF(OR(E885="",F885="",I885="Yes"),"",IF(COUNTIFS($E$6:E885,E885,$F$6:F885,F885)&gt;1,"Same room listed above – replay?",IF(AND(K885="Yes",N885=""),"Borderline – describe it in Notes","")))</f>
        <v/>
      </c>
      <c r="Q885" s="22" t="str">
        <f aca="false">IF(F885="","",IF(COUNTIF($F$6:F885,F885)=1,1,0))</f>
        <v/>
      </c>
      <c r="R885" s="22" t="str">
        <f aca="false">IF(H885="","",IF(COUNTIF($H$6:H885,H885)=1,1,0))</f>
        <v/>
      </c>
    </row>
    <row r="886" customFormat="false" ht="15" hidden="false" customHeight="false" outlineLevel="0" collapsed="false">
      <c r="A886" s="19" t="str">
        <f aca="false">IF(COUNTA(B886:N886)=0,"",ROW()-5)</f>
        <v/>
      </c>
      <c r="B886" s="11"/>
      <c r="C886" s="20"/>
      <c r="D886" s="11"/>
      <c r="E886" s="20"/>
      <c r="F886" s="20"/>
      <c r="G886" s="20"/>
      <c r="H886" s="20"/>
      <c r="I886" s="11"/>
      <c r="J886" s="11"/>
      <c r="K886" s="11"/>
      <c r="L886" s="20"/>
      <c r="M886" s="20"/>
      <c r="N886" s="20"/>
      <c r="O886" s="21" t="str">
        <f aca="false">IF(COUNTA(B886:N886)=0,"",IF(COUNTA(B886,E886,F886,G886,H886)&lt;5,"Missing info",IF(I886="Yes","Replay – not counted","Counted")))</f>
        <v/>
      </c>
      <c r="P886" s="21" t="str">
        <f aca="false">IF(OR(E886="",F886="",I886="Yes"),"",IF(COUNTIFS($E$6:E886,E886,$F$6:F886,F886)&gt;1,"Same room listed above – replay?",IF(AND(K886="Yes",N886=""),"Borderline – describe it in Notes","")))</f>
        <v/>
      </c>
      <c r="Q886" s="22" t="str">
        <f aca="false">IF(F886="","",IF(COUNTIF($F$6:F886,F886)=1,1,0))</f>
        <v/>
      </c>
      <c r="R886" s="22" t="str">
        <f aca="false">IF(H886="","",IF(COUNTIF($H$6:H886,H886)=1,1,0))</f>
        <v/>
      </c>
    </row>
    <row r="887" customFormat="false" ht="15" hidden="false" customHeight="false" outlineLevel="0" collapsed="false">
      <c r="A887" s="19" t="str">
        <f aca="false">IF(COUNTA(B887:N887)=0,"",ROW()-5)</f>
        <v/>
      </c>
      <c r="B887" s="11"/>
      <c r="C887" s="20"/>
      <c r="D887" s="11"/>
      <c r="E887" s="20"/>
      <c r="F887" s="20"/>
      <c r="G887" s="20"/>
      <c r="H887" s="20"/>
      <c r="I887" s="11"/>
      <c r="J887" s="11"/>
      <c r="K887" s="11"/>
      <c r="L887" s="20"/>
      <c r="M887" s="20"/>
      <c r="N887" s="20"/>
      <c r="O887" s="21" t="str">
        <f aca="false">IF(COUNTA(B887:N887)=0,"",IF(COUNTA(B887,E887,F887,G887,H887)&lt;5,"Missing info",IF(I887="Yes","Replay – not counted","Counted")))</f>
        <v/>
      </c>
      <c r="P887" s="21" t="str">
        <f aca="false">IF(OR(E887="",F887="",I887="Yes"),"",IF(COUNTIFS($E$6:E887,E887,$F$6:F887,F887)&gt;1,"Same room listed above – replay?",IF(AND(K887="Yes",N887=""),"Borderline – describe it in Notes","")))</f>
        <v/>
      </c>
      <c r="Q887" s="22" t="str">
        <f aca="false">IF(F887="","",IF(COUNTIF($F$6:F887,F887)=1,1,0))</f>
        <v/>
      </c>
      <c r="R887" s="22" t="str">
        <f aca="false">IF(H887="","",IF(COUNTIF($H$6:H887,H887)=1,1,0))</f>
        <v/>
      </c>
    </row>
    <row r="888" customFormat="false" ht="15" hidden="false" customHeight="false" outlineLevel="0" collapsed="false">
      <c r="A888" s="19" t="str">
        <f aca="false">IF(COUNTA(B888:N888)=0,"",ROW()-5)</f>
        <v/>
      </c>
      <c r="B888" s="11"/>
      <c r="C888" s="20"/>
      <c r="D888" s="11"/>
      <c r="E888" s="20"/>
      <c r="F888" s="20"/>
      <c r="G888" s="20"/>
      <c r="H888" s="20"/>
      <c r="I888" s="11"/>
      <c r="J888" s="11"/>
      <c r="K888" s="11"/>
      <c r="L888" s="20"/>
      <c r="M888" s="20"/>
      <c r="N888" s="20"/>
      <c r="O888" s="21" t="str">
        <f aca="false">IF(COUNTA(B888:N888)=0,"",IF(COUNTA(B888,E888,F888,G888,H888)&lt;5,"Missing info",IF(I888="Yes","Replay – not counted","Counted")))</f>
        <v/>
      </c>
      <c r="P888" s="21" t="str">
        <f aca="false">IF(OR(E888="",F888="",I888="Yes"),"",IF(COUNTIFS($E$6:E888,E888,$F$6:F888,F888)&gt;1,"Same room listed above – replay?",IF(AND(K888="Yes",N888=""),"Borderline – describe it in Notes","")))</f>
        <v/>
      </c>
      <c r="Q888" s="22" t="str">
        <f aca="false">IF(F888="","",IF(COUNTIF($F$6:F888,F888)=1,1,0))</f>
        <v/>
      </c>
      <c r="R888" s="22" t="str">
        <f aca="false">IF(H888="","",IF(COUNTIF($H$6:H888,H888)=1,1,0))</f>
        <v/>
      </c>
    </row>
    <row r="889" customFormat="false" ht="15" hidden="false" customHeight="false" outlineLevel="0" collapsed="false">
      <c r="A889" s="19" t="str">
        <f aca="false">IF(COUNTA(B889:N889)=0,"",ROW()-5)</f>
        <v/>
      </c>
      <c r="B889" s="11"/>
      <c r="C889" s="20"/>
      <c r="D889" s="11"/>
      <c r="E889" s="20"/>
      <c r="F889" s="20"/>
      <c r="G889" s="20"/>
      <c r="H889" s="20"/>
      <c r="I889" s="11"/>
      <c r="J889" s="11"/>
      <c r="K889" s="11"/>
      <c r="L889" s="20"/>
      <c r="M889" s="20"/>
      <c r="N889" s="20"/>
      <c r="O889" s="21" t="str">
        <f aca="false">IF(COUNTA(B889:N889)=0,"",IF(COUNTA(B889,E889,F889,G889,H889)&lt;5,"Missing info",IF(I889="Yes","Replay – not counted","Counted")))</f>
        <v/>
      </c>
      <c r="P889" s="21" t="str">
        <f aca="false">IF(OR(E889="",F889="",I889="Yes"),"",IF(COUNTIFS($E$6:E889,E889,$F$6:F889,F889)&gt;1,"Same room listed above – replay?",IF(AND(K889="Yes",N889=""),"Borderline – describe it in Notes","")))</f>
        <v/>
      </c>
      <c r="Q889" s="22" t="str">
        <f aca="false">IF(F889="","",IF(COUNTIF($F$6:F889,F889)=1,1,0))</f>
        <v/>
      </c>
      <c r="R889" s="22" t="str">
        <f aca="false">IF(H889="","",IF(COUNTIF($H$6:H889,H889)=1,1,0))</f>
        <v/>
      </c>
    </row>
    <row r="890" customFormat="false" ht="15" hidden="false" customHeight="false" outlineLevel="0" collapsed="false">
      <c r="A890" s="19" t="str">
        <f aca="false">IF(COUNTA(B890:N890)=0,"",ROW()-5)</f>
        <v/>
      </c>
      <c r="B890" s="11"/>
      <c r="C890" s="20"/>
      <c r="D890" s="11"/>
      <c r="E890" s="20"/>
      <c r="F890" s="20"/>
      <c r="G890" s="20"/>
      <c r="H890" s="20"/>
      <c r="I890" s="11"/>
      <c r="J890" s="11"/>
      <c r="K890" s="11"/>
      <c r="L890" s="20"/>
      <c r="M890" s="20"/>
      <c r="N890" s="20"/>
      <c r="O890" s="21" t="str">
        <f aca="false">IF(COUNTA(B890:N890)=0,"",IF(COUNTA(B890,E890,F890,G890,H890)&lt;5,"Missing info",IF(I890="Yes","Replay – not counted","Counted")))</f>
        <v/>
      </c>
      <c r="P890" s="21" t="str">
        <f aca="false">IF(OR(E890="",F890="",I890="Yes"),"",IF(COUNTIFS($E$6:E890,E890,$F$6:F890,F890)&gt;1,"Same room listed above – replay?",IF(AND(K890="Yes",N890=""),"Borderline – describe it in Notes","")))</f>
        <v/>
      </c>
      <c r="Q890" s="22" t="str">
        <f aca="false">IF(F890="","",IF(COUNTIF($F$6:F890,F890)=1,1,0))</f>
        <v/>
      </c>
      <c r="R890" s="22" t="str">
        <f aca="false">IF(H890="","",IF(COUNTIF($H$6:H890,H890)=1,1,0))</f>
        <v/>
      </c>
    </row>
    <row r="891" customFormat="false" ht="15" hidden="false" customHeight="false" outlineLevel="0" collapsed="false">
      <c r="A891" s="19" t="str">
        <f aca="false">IF(COUNTA(B891:N891)=0,"",ROW()-5)</f>
        <v/>
      </c>
      <c r="B891" s="11"/>
      <c r="C891" s="20"/>
      <c r="D891" s="11"/>
      <c r="E891" s="20"/>
      <c r="F891" s="20"/>
      <c r="G891" s="20"/>
      <c r="H891" s="20"/>
      <c r="I891" s="11"/>
      <c r="J891" s="11"/>
      <c r="K891" s="11"/>
      <c r="L891" s="20"/>
      <c r="M891" s="20"/>
      <c r="N891" s="20"/>
      <c r="O891" s="21" t="str">
        <f aca="false">IF(COUNTA(B891:N891)=0,"",IF(COUNTA(B891,E891,F891,G891,H891)&lt;5,"Missing info",IF(I891="Yes","Replay – not counted","Counted")))</f>
        <v/>
      </c>
      <c r="P891" s="21" t="str">
        <f aca="false">IF(OR(E891="",F891="",I891="Yes"),"",IF(COUNTIFS($E$6:E891,E891,$F$6:F891,F891)&gt;1,"Same room listed above – replay?",IF(AND(K891="Yes",N891=""),"Borderline – describe it in Notes","")))</f>
        <v/>
      </c>
      <c r="Q891" s="22" t="str">
        <f aca="false">IF(F891="","",IF(COUNTIF($F$6:F891,F891)=1,1,0))</f>
        <v/>
      </c>
      <c r="R891" s="22" t="str">
        <f aca="false">IF(H891="","",IF(COUNTIF($H$6:H891,H891)=1,1,0))</f>
        <v/>
      </c>
    </row>
    <row r="892" customFormat="false" ht="15" hidden="false" customHeight="false" outlineLevel="0" collapsed="false">
      <c r="A892" s="19" t="str">
        <f aca="false">IF(COUNTA(B892:N892)=0,"",ROW()-5)</f>
        <v/>
      </c>
      <c r="B892" s="11"/>
      <c r="C892" s="20"/>
      <c r="D892" s="11"/>
      <c r="E892" s="20"/>
      <c r="F892" s="20"/>
      <c r="G892" s="20"/>
      <c r="H892" s="20"/>
      <c r="I892" s="11"/>
      <c r="J892" s="11"/>
      <c r="K892" s="11"/>
      <c r="L892" s="20"/>
      <c r="M892" s="20"/>
      <c r="N892" s="20"/>
      <c r="O892" s="21" t="str">
        <f aca="false">IF(COUNTA(B892:N892)=0,"",IF(COUNTA(B892,E892,F892,G892,H892)&lt;5,"Missing info",IF(I892="Yes","Replay – not counted","Counted")))</f>
        <v/>
      </c>
      <c r="P892" s="21" t="str">
        <f aca="false">IF(OR(E892="",F892="",I892="Yes"),"",IF(COUNTIFS($E$6:E892,E892,$F$6:F892,F892)&gt;1,"Same room listed above – replay?",IF(AND(K892="Yes",N892=""),"Borderline – describe it in Notes","")))</f>
        <v/>
      </c>
      <c r="Q892" s="22" t="str">
        <f aca="false">IF(F892="","",IF(COUNTIF($F$6:F892,F892)=1,1,0))</f>
        <v/>
      </c>
      <c r="R892" s="22" t="str">
        <f aca="false">IF(H892="","",IF(COUNTIF($H$6:H892,H892)=1,1,0))</f>
        <v/>
      </c>
    </row>
    <row r="893" customFormat="false" ht="15" hidden="false" customHeight="false" outlineLevel="0" collapsed="false">
      <c r="A893" s="19" t="str">
        <f aca="false">IF(COUNTA(B893:N893)=0,"",ROW()-5)</f>
        <v/>
      </c>
      <c r="B893" s="11"/>
      <c r="C893" s="20"/>
      <c r="D893" s="11"/>
      <c r="E893" s="20"/>
      <c r="F893" s="20"/>
      <c r="G893" s="20"/>
      <c r="H893" s="20"/>
      <c r="I893" s="11"/>
      <c r="J893" s="11"/>
      <c r="K893" s="11"/>
      <c r="L893" s="20"/>
      <c r="M893" s="20"/>
      <c r="N893" s="20"/>
      <c r="O893" s="21" t="str">
        <f aca="false">IF(COUNTA(B893:N893)=0,"",IF(COUNTA(B893,E893,F893,G893,H893)&lt;5,"Missing info",IF(I893="Yes","Replay – not counted","Counted")))</f>
        <v/>
      </c>
      <c r="P893" s="21" t="str">
        <f aca="false">IF(OR(E893="",F893="",I893="Yes"),"",IF(COUNTIFS($E$6:E893,E893,$F$6:F893,F893)&gt;1,"Same room listed above – replay?",IF(AND(K893="Yes",N893=""),"Borderline – describe it in Notes","")))</f>
        <v/>
      </c>
      <c r="Q893" s="22" t="str">
        <f aca="false">IF(F893="","",IF(COUNTIF($F$6:F893,F893)=1,1,0))</f>
        <v/>
      </c>
      <c r="R893" s="22" t="str">
        <f aca="false">IF(H893="","",IF(COUNTIF($H$6:H893,H893)=1,1,0))</f>
        <v/>
      </c>
    </row>
    <row r="894" customFormat="false" ht="15" hidden="false" customHeight="false" outlineLevel="0" collapsed="false">
      <c r="A894" s="19" t="str">
        <f aca="false">IF(COUNTA(B894:N894)=0,"",ROW()-5)</f>
        <v/>
      </c>
      <c r="B894" s="11"/>
      <c r="C894" s="20"/>
      <c r="D894" s="11"/>
      <c r="E894" s="20"/>
      <c r="F894" s="20"/>
      <c r="G894" s="20"/>
      <c r="H894" s="20"/>
      <c r="I894" s="11"/>
      <c r="J894" s="11"/>
      <c r="K894" s="11"/>
      <c r="L894" s="20"/>
      <c r="M894" s="20"/>
      <c r="N894" s="20"/>
      <c r="O894" s="21" t="str">
        <f aca="false">IF(COUNTA(B894:N894)=0,"",IF(COUNTA(B894,E894,F894,G894,H894)&lt;5,"Missing info",IF(I894="Yes","Replay – not counted","Counted")))</f>
        <v/>
      </c>
      <c r="P894" s="21" t="str">
        <f aca="false">IF(OR(E894="",F894="",I894="Yes"),"",IF(COUNTIFS($E$6:E894,E894,$F$6:F894,F894)&gt;1,"Same room listed above – replay?",IF(AND(K894="Yes",N894=""),"Borderline – describe it in Notes","")))</f>
        <v/>
      </c>
      <c r="Q894" s="22" t="str">
        <f aca="false">IF(F894="","",IF(COUNTIF($F$6:F894,F894)=1,1,0))</f>
        <v/>
      </c>
      <c r="R894" s="22" t="str">
        <f aca="false">IF(H894="","",IF(COUNTIF($H$6:H894,H894)=1,1,0))</f>
        <v/>
      </c>
    </row>
    <row r="895" customFormat="false" ht="15" hidden="false" customHeight="false" outlineLevel="0" collapsed="false">
      <c r="A895" s="19" t="str">
        <f aca="false">IF(COUNTA(B895:N895)=0,"",ROW()-5)</f>
        <v/>
      </c>
      <c r="B895" s="11"/>
      <c r="C895" s="20"/>
      <c r="D895" s="11"/>
      <c r="E895" s="20"/>
      <c r="F895" s="20"/>
      <c r="G895" s="20"/>
      <c r="H895" s="20"/>
      <c r="I895" s="11"/>
      <c r="J895" s="11"/>
      <c r="K895" s="11"/>
      <c r="L895" s="20"/>
      <c r="M895" s="20"/>
      <c r="N895" s="20"/>
      <c r="O895" s="21" t="str">
        <f aca="false">IF(COUNTA(B895:N895)=0,"",IF(COUNTA(B895,E895,F895,G895,H895)&lt;5,"Missing info",IF(I895="Yes","Replay – not counted","Counted")))</f>
        <v/>
      </c>
      <c r="P895" s="21" t="str">
        <f aca="false">IF(OR(E895="",F895="",I895="Yes"),"",IF(COUNTIFS($E$6:E895,E895,$F$6:F895,F895)&gt;1,"Same room listed above – replay?",IF(AND(K895="Yes",N895=""),"Borderline – describe it in Notes","")))</f>
        <v/>
      </c>
      <c r="Q895" s="22" t="str">
        <f aca="false">IF(F895="","",IF(COUNTIF($F$6:F895,F895)=1,1,0))</f>
        <v/>
      </c>
      <c r="R895" s="22" t="str">
        <f aca="false">IF(H895="","",IF(COUNTIF($H$6:H895,H895)=1,1,0))</f>
        <v/>
      </c>
    </row>
    <row r="896" customFormat="false" ht="15" hidden="false" customHeight="false" outlineLevel="0" collapsed="false">
      <c r="A896" s="19" t="str">
        <f aca="false">IF(COUNTA(B896:N896)=0,"",ROW()-5)</f>
        <v/>
      </c>
      <c r="B896" s="11"/>
      <c r="C896" s="20"/>
      <c r="D896" s="11"/>
      <c r="E896" s="20"/>
      <c r="F896" s="20"/>
      <c r="G896" s="20"/>
      <c r="H896" s="20"/>
      <c r="I896" s="11"/>
      <c r="J896" s="11"/>
      <c r="K896" s="11"/>
      <c r="L896" s="20"/>
      <c r="M896" s="20"/>
      <c r="N896" s="20"/>
      <c r="O896" s="21" t="str">
        <f aca="false">IF(COUNTA(B896:N896)=0,"",IF(COUNTA(B896,E896,F896,G896,H896)&lt;5,"Missing info",IF(I896="Yes","Replay – not counted","Counted")))</f>
        <v/>
      </c>
      <c r="P896" s="21" t="str">
        <f aca="false">IF(OR(E896="",F896="",I896="Yes"),"",IF(COUNTIFS($E$6:E896,E896,$F$6:F896,F896)&gt;1,"Same room listed above – replay?",IF(AND(K896="Yes",N896=""),"Borderline – describe it in Notes","")))</f>
        <v/>
      </c>
      <c r="Q896" s="22" t="str">
        <f aca="false">IF(F896="","",IF(COUNTIF($F$6:F896,F896)=1,1,0))</f>
        <v/>
      </c>
      <c r="R896" s="22" t="str">
        <f aca="false">IF(H896="","",IF(COUNTIF($H$6:H896,H896)=1,1,0))</f>
        <v/>
      </c>
    </row>
    <row r="897" customFormat="false" ht="15" hidden="false" customHeight="false" outlineLevel="0" collapsed="false">
      <c r="A897" s="19" t="str">
        <f aca="false">IF(COUNTA(B897:N897)=0,"",ROW()-5)</f>
        <v/>
      </c>
      <c r="B897" s="11"/>
      <c r="C897" s="20"/>
      <c r="D897" s="11"/>
      <c r="E897" s="20"/>
      <c r="F897" s="20"/>
      <c r="G897" s="20"/>
      <c r="H897" s="20"/>
      <c r="I897" s="11"/>
      <c r="J897" s="11"/>
      <c r="K897" s="11"/>
      <c r="L897" s="20"/>
      <c r="M897" s="20"/>
      <c r="N897" s="20"/>
      <c r="O897" s="21" t="str">
        <f aca="false">IF(COUNTA(B897:N897)=0,"",IF(COUNTA(B897,E897,F897,G897,H897)&lt;5,"Missing info",IF(I897="Yes","Replay – not counted","Counted")))</f>
        <v/>
      </c>
      <c r="P897" s="21" t="str">
        <f aca="false">IF(OR(E897="",F897="",I897="Yes"),"",IF(COUNTIFS($E$6:E897,E897,$F$6:F897,F897)&gt;1,"Same room listed above – replay?",IF(AND(K897="Yes",N897=""),"Borderline – describe it in Notes","")))</f>
        <v/>
      </c>
      <c r="Q897" s="22" t="str">
        <f aca="false">IF(F897="","",IF(COUNTIF($F$6:F897,F897)=1,1,0))</f>
        <v/>
      </c>
      <c r="R897" s="22" t="str">
        <f aca="false">IF(H897="","",IF(COUNTIF($H$6:H897,H897)=1,1,0))</f>
        <v/>
      </c>
    </row>
    <row r="898" customFormat="false" ht="15" hidden="false" customHeight="false" outlineLevel="0" collapsed="false">
      <c r="A898" s="19" t="str">
        <f aca="false">IF(COUNTA(B898:N898)=0,"",ROW()-5)</f>
        <v/>
      </c>
      <c r="B898" s="11"/>
      <c r="C898" s="20"/>
      <c r="D898" s="11"/>
      <c r="E898" s="20"/>
      <c r="F898" s="20"/>
      <c r="G898" s="20"/>
      <c r="H898" s="20"/>
      <c r="I898" s="11"/>
      <c r="J898" s="11"/>
      <c r="K898" s="11"/>
      <c r="L898" s="20"/>
      <c r="M898" s="20"/>
      <c r="N898" s="20"/>
      <c r="O898" s="21" t="str">
        <f aca="false">IF(COUNTA(B898:N898)=0,"",IF(COUNTA(B898,E898,F898,G898,H898)&lt;5,"Missing info",IF(I898="Yes","Replay – not counted","Counted")))</f>
        <v/>
      </c>
      <c r="P898" s="21" t="str">
        <f aca="false">IF(OR(E898="",F898="",I898="Yes"),"",IF(COUNTIFS($E$6:E898,E898,$F$6:F898,F898)&gt;1,"Same room listed above – replay?",IF(AND(K898="Yes",N898=""),"Borderline – describe it in Notes","")))</f>
        <v/>
      </c>
      <c r="Q898" s="22" t="str">
        <f aca="false">IF(F898="","",IF(COUNTIF($F$6:F898,F898)=1,1,0))</f>
        <v/>
      </c>
      <c r="R898" s="22" t="str">
        <f aca="false">IF(H898="","",IF(COUNTIF($H$6:H898,H898)=1,1,0))</f>
        <v/>
      </c>
    </row>
    <row r="899" customFormat="false" ht="15" hidden="false" customHeight="false" outlineLevel="0" collapsed="false">
      <c r="A899" s="19" t="str">
        <f aca="false">IF(COUNTA(B899:N899)=0,"",ROW()-5)</f>
        <v/>
      </c>
      <c r="B899" s="11"/>
      <c r="C899" s="20"/>
      <c r="D899" s="11"/>
      <c r="E899" s="20"/>
      <c r="F899" s="20"/>
      <c r="G899" s="20"/>
      <c r="H899" s="20"/>
      <c r="I899" s="11"/>
      <c r="J899" s="11"/>
      <c r="K899" s="11"/>
      <c r="L899" s="20"/>
      <c r="M899" s="20"/>
      <c r="N899" s="20"/>
      <c r="O899" s="21" t="str">
        <f aca="false">IF(COUNTA(B899:N899)=0,"",IF(COUNTA(B899,E899,F899,G899,H899)&lt;5,"Missing info",IF(I899="Yes","Replay – not counted","Counted")))</f>
        <v/>
      </c>
      <c r="P899" s="21" t="str">
        <f aca="false">IF(OR(E899="",F899="",I899="Yes"),"",IF(COUNTIFS($E$6:E899,E899,$F$6:F899,F899)&gt;1,"Same room listed above – replay?",IF(AND(K899="Yes",N899=""),"Borderline – describe it in Notes","")))</f>
        <v/>
      </c>
      <c r="Q899" s="22" t="str">
        <f aca="false">IF(F899="","",IF(COUNTIF($F$6:F899,F899)=1,1,0))</f>
        <v/>
      </c>
      <c r="R899" s="22" t="str">
        <f aca="false">IF(H899="","",IF(COUNTIF($H$6:H899,H899)=1,1,0))</f>
        <v/>
      </c>
    </row>
    <row r="900" customFormat="false" ht="15" hidden="false" customHeight="false" outlineLevel="0" collapsed="false">
      <c r="A900" s="19" t="str">
        <f aca="false">IF(COUNTA(B900:N900)=0,"",ROW()-5)</f>
        <v/>
      </c>
      <c r="B900" s="11"/>
      <c r="C900" s="20"/>
      <c r="D900" s="11"/>
      <c r="E900" s="20"/>
      <c r="F900" s="20"/>
      <c r="G900" s="20"/>
      <c r="H900" s="20"/>
      <c r="I900" s="11"/>
      <c r="J900" s="11"/>
      <c r="K900" s="11"/>
      <c r="L900" s="20"/>
      <c r="M900" s="20"/>
      <c r="N900" s="20"/>
      <c r="O900" s="21" t="str">
        <f aca="false">IF(COUNTA(B900:N900)=0,"",IF(COUNTA(B900,E900,F900,G900,H900)&lt;5,"Missing info",IF(I900="Yes","Replay – not counted","Counted")))</f>
        <v/>
      </c>
      <c r="P900" s="21" t="str">
        <f aca="false">IF(OR(E900="",F900="",I900="Yes"),"",IF(COUNTIFS($E$6:E900,E900,$F$6:F900,F900)&gt;1,"Same room listed above – replay?",IF(AND(K900="Yes",N900=""),"Borderline – describe it in Notes","")))</f>
        <v/>
      </c>
      <c r="Q900" s="22" t="str">
        <f aca="false">IF(F900="","",IF(COUNTIF($F$6:F900,F900)=1,1,0))</f>
        <v/>
      </c>
      <c r="R900" s="22" t="str">
        <f aca="false">IF(H900="","",IF(COUNTIF($H$6:H900,H900)=1,1,0))</f>
        <v/>
      </c>
    </row>
    <row r="901" customFormat="false" ht="15" hidden="false" customHeight="false" outlineLevel="0" collapsed="false">
      <c r="A901" s="19" t="str">
        <f aca="false">IF(COUNTA(B901:N901)=0,"",ROW()-5)</f>
        <v/>
      </c>
      <c r="B901" s="11"/>
      <c r="C901" s="20"/>
      <c r="D901" s="11"/>
      <c r="E901" s="20"/>
      <c r="F901" s="20"/>
      <c r="G901" s="20"/>
      <c r="H901" s="20"/>
      <c r="I901" s="11"/>
      <c r="J901" s="11"/>
      <c r="K901" s="11"/>
      <c r="L901" s="20"/>
      <c r="M901" s="20"/>
      <c r="N901" s="20"/>
      <c r="O901" s="21" t="str">
        <f aca="false">IF(COUNTA(B901:N901)=0,"",IF(COUNTA(B901,E901,F901,G901,H901)&lt;5,"Missing info",IF(I901="Yes","Replay – not counted","Counted")))</f>
        <v/>
      </c>
      <c r="P901" s="21" t="str">
        <f aca="false">IF(OR(E901="",F901="",I901="Yes"),"",IF(COUNTIFS($E$6:E901,E901,$F$6:F901,F901)&gt;1,"Same room listed above – replay?",IF(AND(K901="Yes",N901=""),"Borderline – describe it in Notes","")))</f>
        <v/>
      </c>
      <c r="Q901" s="22" t="str">
        <f aca="false">IF(F901="","",IF(COUNTIF($F$6:F901,F901)=1,1,0))</f>
        <v/>
      </c>
      <c r="R901" s="22" t="str">
        <f aca="false">IF(H901="","",IF(COUNTIF($H$6:H901,H901)=1,1,0))</f>
        <v/>
      </c>
    </row>
    <row r="902" customFormat="false" ht="15" hidden="false" customHeight="false" outlineLevel="0" collapsed="false">
      <c r="A902" s="19" t="str">
        <f aca="false">IF(COUNTA(B902:N902)=0,"",ROW()-5)</f>
        <v/>
      </c>
      <c r="B902" s="11"/>
      <c r="C902" s="20"/>
      <c r="D902" s="11"/>
      <c r="E902" s="20"/>
      <c r="F902" s="20"/>
      <c r="G902" s="20"/>
      <c r="H902" s="20"/>
      <c r="I902" s="11"/>
      <c r="J902" s="11"/>
      <c r="K902" s="11"/>
      <c r="L902" s="20"/>
      <c r="M902" s="20"/>
      <c r="N902" s="20"/>
      <c r="O902" s="21" t="str">
        <f aca="false">IF(COUNTA(B902:N902)=0,"",IF(COUNTA(B902,E902,F902,G902,H902)&lt;5,"Missing info",IF(I902="Yes","Replay – not counted","Counted")))</f>
        <v/>
      </c>
      <c r="P902" s="21" t="str">
        <f aca="false">IF(OR(E902="",F902="",I902="Yes"),"",IF(COUNTIFS($E$6:E902,E902,$F$6:F902,F902)&gt;1,"Same room listed above – replay?",IF(AND(K902="Yes",N902=""),"Borderline – describe it in Notes","")))</f>
        <v/>
      </c>
      <c r="Q902" s="22" t="str">
        <f aca="false">IF(F902="","",IF(COUNTIF($F$6:F902,F902)=1,1,0))</f>
        <v/>
      </c>
      <c r="R902" s="22" t="str">
        <f aca="false">IF(H902="","",IF(COUNTIF($H$6:H902,H902)=1,1,0))</f>
        <v/>
      </c>
    </row>
    <row r="903" customFormat="false" ht="15" hidden="false" customHeight="false" outlineLevel="0" collapsed="false">
      <c r="A903" s="19" t="str">
        <f aca="false">IF(COUNTA(B903:N903)=0,"",ROW()-5)</f>
        <v/>
      </c>
      <c r="B903" s="11"/>
      <c r="C903" s="20"/>
      <c r="D903" s="11"/>
      <c r="E903" s="20"/>
      <c r="F903" s="20"/>
      <c r="G903" s="20"/>
      <c r="H903" s="20"/>
      <c r="I903" s="11"/>
      <c r="J903" s="11"/>
      <c r="K903" s="11"/>
      <c r="L903" s="20"/>
      <c r="M903" s="20"/>
      <c r="N903" s="20"/>
      <c r="O903" s="21" t="str">
        <f aca="false">IF(COUNTA(B903:N903)=0,"",IF(COUNTA(B903,E903,F903,G903,H903)&lt;5,"Missing info",IF(I903="Yes","Replay – not counted","Counted")))</f>
        <v/>
      </c>
      <c r="P903" s="21" t="str">
        <f aca="false">IF(OR(E903="",F903="",I903="Yes"),"",IF(COUNTIFS($E$6:E903,E903,$F$6:F903,F903)&gt;1,"Same room listed above – replay?",IF(AND(K903="Yes",N903=""),"Borderline – describe it in Notes","")))</f>
        <v/>
      </c>
      <c r="Q903" s="22" t="str">
        <f aca="false">IF(F903="","",IF(COUNTIF($F$6:F903,F903)=1,1,0))</f>
        <v/>
      </c>
      <c r="R903" s="22" t="str">
        <f aca="false">IF(H903="","",IF(COUNTIF($H$6:H903,H903)=1,1,0))</f>
        <v/>
      </c>
    </row>
    <row r="904" customFormat="false" ht="15" hidden="false" customHeight="false" outlineLevel="0" collapsed="false">
      <c r="A904" s="19" t="str">
        <f aca="false">IF(COUNTA(B904:N904)=0,"",ROW()-5)</f>
        <v/>
      </c>
      <c r="B904" s="11"/>
      <c r="C904" s="20"/>
      <c r="D904" s="11"/>
      <c r="E904" s="20"/>
      <c r="F904" s="20"/>
      <c r="G904" s="20"/>
      <c r="H904" s="20"/>
      <c r="I904" s="11"/>
      <c r="J904" s="11"/>
      <c r="K904" s="11"/>
      <c r="L904" s="20"/>
      <c r="M904" s="20"/>
      <c r="N904" s="20"/>
      <c r="O904" s="21" t="str">
        <f aca="false">IF(COUNTA(B904:N904)=0,"",IF(COUNTA(B904,E904,F904,G904,H904)&lt;5,"Missing info",IF(I904="Yes","Replay – not counted","Counted")))</f>
        <v/>
      </c>
      <c r="P904" s="21" t="str">
        <f aca="false">IF(OR(E904="",F904="",I904="Yes"),"",IF(COUNTIFS($E$6:E904,E904,$F$6:F904,F904)&gt;1,"Same room listed above – replay?",IF(AND(K904="Yes",N904=""),"Borderline – describe it in Notes","")))</f>
        <v/>
      </c>
      <c r="Q904" s="22" t="str">
        <f aca="false">IF(F904="","",IF(COUNTIF($F$6:F904,F904)=1,1,0))</f>
        <v/>
      </c>
      <c r="R904" s="22" t="str">
        <f aca="false">IF(H904="","",IF(COUNTIF($H$6:H904,H904)=1,1,0))</f>
        <v/>
      </c>
    </row>
    <row r="905" customFormat="false" ht="15" hidden="false" customHeight="false" outlineLevel="0" collapsed="false">
      <c r="A905" s="19" t="str">
        <f aca="false">IF(COUNTA(B905:N905)=0,"",ROW()-5)</f>
        <v/>
      </c>
      <c r="B905" s="11"/>
      <c r="C905" s="20"/>
      <c r="D905" s="11"/>
      <c r="E905" s="20"/>
      <c r="F905" s="20"/>
      <c r="G905" s="20"/>
      <c r="H905" s="20"/>
      <c r="I905" s="11"/>
      <c r="J905" s="11"/>
      <c r="K905" s="11"/>
      <c r="L905" s="20"/>
      <c r="M905" s="20"/>
      <c r="N905" s="20"/>
      <c r="O905" s="21" t="str">
        <f aca="false">IF(COUNTA(B905:N905)=0,"",IF(COUNTA(B905,E905,F905,G905,H905)&lt;5,"Missing info",IF(I905="Yes","Replay – not counted","Counted")))</f>
        <v/>
      </c>
      <c r="P905" s="21" t="str">
        <f aca="false">IF(OR(E905="",F905="",I905="Yes"),"",IF(COUNTIFS($E$6:E905,E905,$F$6:F905,F905)&gt;1,"Same room listed above – replay?",IF(AND(K905="Yes",N905=""),"Borderline – describe it in Notes","")))</f>
        <v/>
      </c>
      <c r="Q905" s="22" t="str">
        <f aca="false">IF(F905="","",IF(COUNTIF($F$6:F905,F905)=1,1,0))</f>
        <v/>
      </c>
      <c r="R905" s="22" t="str">
        <f aca="false">IF(H905="","",IF(COUNTIF($H$6:H905,H905)=1,1,0))</f>
        <v/>
      </c>
    </row>
    <row r="906" customFormat="false" ht="15" hidden="false" customHeight="false" outlineLevel="0" collapsed="false">
      <c r="A906" s="19" t="str">
        <f aca="false">IF(COUNTA(B906:N906)=0,"",ROW()-5)</f>
        <v/>
      </c>
      <c r="B906" s="11"/>
      <c r="C906" s="20"/>
      <c r="D906" s="11"/>
      <c r="E906" s="20"/>
      <c r="F906" s="20"/>
      <c r="G906" s="20"/>
      <c r="H906" s="20"/>
      <c r="I906" s="11"/>
      <c r="J906" s="11"/>
      <c r="K906" s="11"/>
      <c r="L906" s="20"/>
      <c r="M906" s="20"/>
      <c r="N906" s="20"/>
      <c r="O906" s="21" t="str">
        <f aca="false">IF(COUNTA(B906:N906)=0,"",IF(COUNTA(B906,E906,F906,G906,H906)&lt;5,"Missing info",IF(I906="Yes","Replay – not counted","Counted")))</f>
        <v/>
      </c>
      <c r="P906" s="21" t="str">
        <f aca="false">IF(OR(E906="",F906="",I906="Yes"),"",IF(COUNTIFS($E$6:E906,E906,$F$6:F906,F906)&gt;1,"Same room listed above – replay?",IF(AND(K906="Yes",N906=""),"Borderline – describe it in Notes","")))</f>
        <v/>
      </c>
      <c r="Q906" s="22" t="str">
        <f aca="false">IF(F906="","",IF(COUNTIF($F$6:F906,F906)=1,1,0))</f>
        <v/>
      </c>
      <c r="R906" s="22" t="str">
        <f aca="false">IF(H906="","",IF(COUNTIF($H$6:H906,H906)=1,1,0))</f>
        <v/>
      </c>
    </row>
    <row r="907" customFormat="false" ht="15" hidden="false" customHeight="false" outlineLevel="0" collapsed="false">
      <c r="A907" s="19" t="str">
        <f aca="false">IF(COUNTA(B907:N907)=0,"",ROW()-5)</f>
        <v/>
      </c>
      <c r="B907" s="11"/>
      <c r="C907" s="20"/>
      <c r="D907" s="11"/>
      <c r="E907" s="20"/>
      <c r="F907" s="20"/>
      <c r="G907" s="20"/>
      <c r="H907" s="20"/>
      <c r="I907" s="11"/>
      <c r="J907" s="11"/>
      <c r="K907" s="11"/>
      <c r="L907" s="20"/>
      <c r="M907" s="20"/>
      <c r="N907" s="20"/>
      <c r="O907" s="21" t="str">
        <f aca="false">IF(COUNTA(B907:N907)=0,"",IF(COUNTA(B907,E907,F907,G907,H907)&lt;5,"Missing info",IF(I907="Yes","Replay – not counted","Counted")))</f>
        <v/>
      </c>
      <c r="P907" s="21" t="str">
        <f aca="false">IF(OR(E907="",F907="",I907="Yes"),"",IF(COUNTIFS($E$6:E907,E907,$F$6:F907,F907)&gt;1,"Same room listed above – replay?",IF(AND(K907="Yes",N907=""),"Borderline – describe it in Notes","")))</f>
        <v/>
      </c>
      <c r="Q907" s="22" t="str">
        <f aca="false">IF(F907="","",IF(COUNTIF($F$6:F907,F907)=1,1,0))</f>
        <v/>
      </c>
      <c r="R907" s="22" t="str">
        <f aca="false">IF(H907="","",IF(COUNTIF($H$6:H907,H907)=1,1,0))</f>
        <v/>
      </c>
    </row>
    <row r="908" customFormat="false" ht="15" hidden="false" customHeight="false" outlineLevel="0" collapsed="false">
      <c r="A908" s="19" t="str">
        <f aca="false">IF(COUNTA(B908:N908)=0,"",ROW()-5)</f>
        <v/>
      </c>
      <c r="B908" s="11"/>
      <c r="C908" s="20"/>
      <c r="D908" s="11"/>
      <c r="E908" s="20"/>
      <c r="F908" s="20"/>
      <c r="G908" s="20"/>
      <c r="H908" s="20"/>
      <c r="I908" s="11"/>
      <c r="J908" s="11"/>
      <c r="K908" s="11"/>
      <c r="L908" s="20"/>
      <c r="M908" s="20"/>
      <c r="N908" s="20"/>
      <c r="O908" s="21" t="str">
        <f aca="false">IF(COUNTA(B908:N908)=0,"",IF(COUNTA(B908,E908,F908,G908,H908)&lt;5,"Missing info",IF(I908="Yes","Replay – not counted","Counted")))</f>
        <v/>
      </c>
      <c r="P908" s="21" t="str">
        <f aca="false">IF(OR(E908="",F908="",I908="Yes"),"",IF(COUNTIFS($E$6:E908,E908,$F$6:F908,F908)&gt;1,"Same room listed above – replay?",IF(AND(K908="Yes",N908=""),"Borderline – describe it in Notes","")))</f>
        <v/>
      </c>
      <c r="Q908" s="22" t="str">
        <f aca="false">IF(F908="","",IF(COUNTIF($F$6:F908,F908)=1,1,0))</f>
        <v/>
      </c>
      <c r="R908" s="22" t="str">
        <f aca="false">IF(H908="","",IF(COUNTIF($H$6:H908,H908)=1,1,0))</f>
        <v/>
      </c>
    </row>
    <row r="909" customFormat="false" ht="15" hidden="false" customHeight="false" outlineLevel="0" collapsed="false">
      <c r="A909" s="19" t="str">
        <f aca="false">IF(COUNTA(B909:N909)=0,"",ROW()-5)</f>
        <v/>
      </c>
      <c r="B909" s="11"/>
      <c r="C909" s="20"/>
      <c r="D909" s="11"/>
      <c r="E909" s="20"/>
      <c r="F909" s="20"/>
      <c r="G909" s="20"/>
      <c r="H909" s="20"/>
      <c r="I909" s="11"/>
      <c r="J909" s="11"/>
      <c r="K909" s="11"/>
      <c r="L909" s="20"/>
      <c r="M909" s="20"/>
      <c r="N909" s="20"/>
      <c r="O909" s="21" t="str">
        <f aca="false">IF(COUNTA(B909:N909)=0,"",IF(COUNTA(B909,E909,F909,G909,H909)&lt;5,"Missing info",IF(I909="Yes","Replay – not counted","Counted")))</f>
        <v/>
      </c>
      <c r="P909" s="21" t="str">
        <f aca="false">IF(OR(E909="",F909="",I909="Yes"),"",IF(COUNTIFS($E$6:E909,E909,$F$6:F909,F909)&gt;1,"Same room listed above – replay?",IF(AND(K909="Yes",N909=""),"Borderline – describe it in Notes","")))</f>
        <v/>
      </c>
      <c r="Q909" s="22" t="str">
        <f aca="false">IF(F909="","",IF(COUNTIF($F$6:F909,F909)=1,1,0))</f>
        <v/>
      </c>
      <c r="R909" s="22" t="str">
        <f aca="false">IF(H909="","",IF(COUNTIF($H$6:H909,H909)=1,1,0))</f>
        <v/>
      </c>
    </row>
    <row r="910" customFormat="false" ht="15" hidden="false" customHeight="false" outlineLevel="0" collapsed="false">
      <c r="A910" s="19" t="str">
        <f aca="false">IF(COUNTA(B910:N910)=0,"",ROW()-5)</f>
        <v/>
      </c>
      <c r="B910" s="11"/>
      <c r="C910" s="20"/>
      <c r="D910" s="11"/>
      <c r="E910" s="20"/>
      <c r="F910" s="20"/>
      <c r="G910" s="20"/>
      <c r="H910" s="20"/>
      <c r="I910" s="11"/>
      <c r="J910" s="11"/>
      <c r="K910" s="11"/>
      <c r="L910" s="20"/>
      <c r="M910" s="20"/>
      <c r="N910" s="20"/>
      <c r="O910" s="21" t="str">
        <f aca="false">IF(COUNTA(B910:N910)=0,"",IF(COUNTA(B910,E910,F910,G910,H910)&lt;5,"Missing info",IF(I910="Yes","Replay – not counted","Counted")))</f>
        <v/>
      </c>
      <c r="P910" s="21" t="str">
        <f aca="false">IF(OR(E910="",F910="",I910="Yes"),"",IF(COUNTIFS($E$6:E910,E910,$F$6:F910,F910)&gt;1,"Same room listed above – replay?",IF(AND(K910="Yes",N910=""),"Borderline – describe it in Notes","")))</f>
        <v/>
      </c>
      <c r="Q910" s="22" t="str">
        <f aca="false">IF(F910="","",IF(COUNTIF($F$6:F910,F910)=1,1,0))</f>
        <v/>
      </c>
      <c r="R910" s="22" t="str">
        <f aca="false">IF(H910="","",IF(COUNTIF($H$6:H910,H910)=1,1,0))</f>
        <v/>
      </c>
    </row>
    <row r="911" customFormat="false" ht="15" hidden="false" customHeight="false" outlineLevel="0" collapsed="false">
      <c r="A911" s="19" t="str">
        <f aca="false">IF(COUNTA(B911:N911)=0,"",ROW()-5)</f>
        <v/>
      </c>
      <c r="B911" s="11"/>
      <c r="C911" s="20"/>
      <c r="D911" s="11"/>
      <c r="E911" s="20"/>
      <c r="F911" s="20"/>
      <c r="G911" s="20"/>
      <c r="H911" s="20"/>
      <c r="I911" s="11"/>
      <c r="J911" s="11"/>
      <c r="K911" s="11"/>
      <c r="L911" s="20"/>
      <c r="M911" s="20"/>
      <c r="N911" s="20"/>
      <c r="O911" s="21" t="str">
        <f aca="false">IF(COUNTA(B911:N911)=0,"",IF(COUNTA(B911,E911,F911,G911,H911)&lt;5,"Missing info",IF(I911="Yes","Replay – not counted","Counted")))</f>
        <v/>
      </c>
      <c r="P911" s="21" t="str">
        <f aca="false">IF(OR(E911="",F911="",I911="Yes"),"",IF(COUNTIFS($E$6:E911,E911,$F$6:F911,F911)&gt;1,"Same room listed above – replay?",IF(AND(K911="Yes",N911=""),"Borderline – describe it in Notes","")))</f>
        <v/>
      </c>
      <c r="Q911" s="22" t="str">
        <f aca="false">IF(F911="","",IF(COUNTIF($F$6:F911,F911)=1,1,0))</f>
        <v/>
      </c>
      <c r="R911" s="22" t="str">
        <f aca="false">IF(H911="","",IF(COUNTIF($H$6:H911,H911)=1,1,0))</f>
        <v/>
      </c>
    </row>
    <row r="912" customFormat="false" ht="15" hidden="false" customHeight="false" outlineLevel="0" collapsed="false">
      <c r="A912" s="19" t="str">
        <f aca="false">IF(COUNTA(B912:N912)=0,"",ROW()-5)</f>
        <v/>
      </c>
      <c r="B912" s="11"/>
      <c r="C912" s="20"/>
      <c r="D912" s="11"/>
      <c r="E912" s="20"/>
      <c r="F912" s="20"/>
      <c r="G912" s="20"/>
      <c r="H912" s="20"/>
      <c r="I912" s="11"/>
      <c r="J912" s="11"/>
      <c r="K912" s="11"/>
      <c r="L912" s="20"/>
      <c r="M912" s="20"/>
      <c r="N912" s="20"/>
      <c r="O912" s="21" t="str">
        <f aca="false">IF(COUNTA(B912:N912)=0,"",IF(COUNTA(B912,E912,F912,G912,H912)&lt;5,"Missing info",IF(I912="Yes","Replay – not counted","Counted")))</f>
        <v/>
      </c>
      <c r="P912" s="21" t="str">
        <f aca="false">IF(OR(E912="",F912="",I912="Yes"),"",IF(COUNTIFS($E$6:E912,E912,$F$6:F912,F912)&gt;1,"Same room listed above – replay?",IF(AND(K912="Yes",N912=""),"Borderline – describe it in Notes","")))</f>
        <v/>
      </c>
      <c r="Q912" s="22" t="str">
        <f aca="false">IF(F912="","",IF(COUNTIF($F$6:F912,F912)=1,1,0))</f>
        <v/>
      </c>
      <c r="R912" s="22" t="str">
        <f aca="false">IF(H912="","",IF(COUNTIF($H$6:H912,H912)=1,1,0))</f>
        <v/>
      </c>
    </row>
    <row r="913" customFormat="false" ht="15" hidden="false" customHeight="false" outlineLevel="0" collapsed="false">
      <c r="A913" s="19" t="str">
        <f aca="false">IF(COUNTA(B913:N913)=0,"",ROW()-5)</f>
        <v/>
      </c>
      <c r="B913" s="11"/>
      <c r="C913" s="20"/>
      <c r="D913" s="11"/>
      <c r="E913" s="20"/>
      <c r="F913" s="20"/>
      <c r="G913" s="20"/>
      <c r="H913" s="20"/>
      <c r="I913" s="11"/>
      <c r="J913" s="11"/>
      <c r="K913" s="11"/>
      <c r="L913" s="20"/>
      <c r="M913" s="20"/>
      <c r="N913" s="20"/>
      <c r="O913" s="21" t="str">
        <f aca="false">IF(COUNTA(B913:N913)=0,"",IF(COUNTA(B913,E913,F913,G913,H913)&lt;5,"Missing info",IF(I913="Yes","Replay – not counted","Counted")))</f>
        <v/>
      </c>
      <c r="P913" s="21" t="str">
        <f aca="false">IF(OR(E913="",F913="",I913="Yes"),"",IF(COUNTIFS($E$6:E913,E913,$F$6:F913,F913)&gt;1,"Same room listed above – replay?",IF(AND(K913="Yes",N913=""),"Borderline – describe it in Notes","")))</f>
        <v/>
      </c>
      <c r="Q913" s="22" t="str">
        <f aca="false">IF(F913="","",IF(COUNTIF($F$6:F913,F913)=1,1,0))</f>
        <v/>
      </c>
      <c r="R913" s="22" t="str">
        <f aca="false">IF(H913="","",IF(COUNTIF($H$6:H913,H913)=1,1,0))</f>
        <v/>
      </c>
    </row>
    <row r="914" customFormat="false" ht="15" hidden="false" customHeight="false" outlineLevel="0" collapsed="false">
      <c r="A914" s="19" t="str">
        <f aca="false">IF(COUNTA(B914:N914)=0,"",ROW()-5)</f>
        <v/>
      </c>
      <c r="B914" s="11"/>
      <c r="C914" s="20"/>
      <c r="D914" s="11"/>
      <c r="E914" s="20"/>
      <c r="F914" s="20"/>
      <c r="G914" s="20"/>
      <c r="H914" s="20"/>
      <c r="I914" s="11"/>
      <c r="J914" s="11"/>
      <c r="K914" s="11"/>
      <c r="L914" s="20"/>
      <c r="M914" s="20"/>
      <c r="N914" s="20"/>
      <c r="O914" s="21" t="str">
        <f aca="false">IF(COUNTA(B914:N914)=0,"",IF(COUNTA(B914,E914,F914,G914,H914)&lt;5,"Missing info",IF(I914="Yes","Replay – not counted","Counted")))</f>
        <v/>
      </c>
      <c r="P914" s="21" t="str">
        <f aca="false">IF(OR(E914="",F914="",I914="Yes"),"",IF(COUNTIFS($E$6:E914,E914,$F$6:F914,F914)&gt;1,"Same room listed above – replay?",IF(AND(K914="Yes",N914=""),"Borderline – describe it in Notes","")))</f>
        <v/>
      </c>
      <c r="Q914" s="22" t="str">
        <f aca="false">IF(F914="","",IF(COUNTIF($F$6:F914,F914)=1,1,0))</f>
        <v/>
      </c>
      <c r="R914" s="22" t="str">
        <f aca="false">IF(H914="","",IF(COUNTIF($H$6:H914,H914)=1,1,0))</f>
        <v/>
      </c>
    </row>
    <row r="915" customFormat="false" ht="15" hidden="false" customHeight="false" outlineLevel="0" collapsed="false">
      <c r="A915" s="19" t="str">
        <f aca="false">IF(COUNTA(B915:N915)=0,"",ROW()-5)</f>
        <v/>
      </c>
      <c r="B915" s="11"/>
      <c r="C915" s="20"/>
      <c r="D915" s="11"/>
      <c r="E915" s="20"/>
      <c r="F915" s="20"/>
      <c r="G915" s="20"/>
      <c r="H915" s="20"/>
      <c r="I915" s="11"/>
      <c r="J915" s="11"/>
      <c r="K915" s="11"/>
      <c r="L915" s="20"/>
      <c r="M915" s="20"/>
      <c r="N915" s="20"/>
      <c r="O915" s="21" t="str">
        <f aca="false">IF(COUNTA(B915:N915)=0,"",IF(COUNTA(B915,E915,F915,G915,H915)&lt;5,"Missing info",IF(I915="Yes","Replay – not counted","Counted")))</f>
        <v/>
      </c>
      <c r="P915" s="21" t="str">
        <f aca="false">IF(OR(E915="",F915="",I915="Yes"),"",IF(COUNTIFS($E$6:E915,E915,$F$6:F915,F915)&gt;1,"Same room listed above – replay?",IF(AND(K915="Yes",N915=""),"Borderline – describe it in Notes","")))</f>
        <v/>
      </c>
      <c r="Q915" s="22" t="str">
        <f aca="false">IF(F915="","",IF(COUNTIF($F$6:F915,F915)=1,1,0))</f>
        <v/>
      </c>
      <c r="R915" s="22" t="str">
        <f aca="false">IF(H915="","",IF(COUNTIF($H$6:H915,H915)=1,1,0))</f>
        <v/>
      </c>
    </row>
    <row r="916" customFormat="false" ht="15" hidden="false" customHeight="false" outlineLevel="0" collapsed="false">
      <c r="A916" s="19" t="str">
        <f aca="false">IF(COUNTA(B916:N916)=0,"",ROW()-5)</f>
        <v/>
      </c>
      <c r="B916" s="11"/>
      <c r="C916" s="20"/>
      <c r="D916" s="11"/>
      <c r="E916" s="20"/>
      <c r="F916" s="20"/>
      <c r="G916" s="20"/>
      <c r="H916" s="20"/>
      <c r="I916" s="11"/>
      <c r="J916" s="11"/>
      <c r="K916" s="11"/>
      <c r="L916" s="20"/>
      <c r="M916" s="20"/>
      <c r="N916" s="20"/>
      <c r="O916" s="21" t="str">
        <f aca="false">IF(COUNTA(B916:N916)=0,"",IF(COUNTA(B916,E916,F916,G916,H916)&lt;5,"Missing info",IF(I916="Yes","Replay – not counted","Counted")))</f>
        <v/>
      </c>
      <c r="P916" s="21" t="str">
        <f aca="false">IF(OR(E916="",F916="",I916="Yes"),"",IF(COUNTIFS($E$6:E916,E916,$F$6:F916,F916)&gt;1,"Same room listed above – replay?",IF(AND(K916="Yes",N916=""),"Borderline – describe it in Notes","")))</f>
        <v/>
      </c>
      <c r="Q916" s="22" t="str">
        <f aca="false">IF(F916="","",IF(COUNTIF($F$6:F916,F916)=1,1,0))</f>
        <v/>
      </c>
      <c r="R916" s="22" t="str">
        <f aca="false">IF(H916="","",IF(COUNTIF($H$6:H916,H916)=1,1,0))</f>
        <v/>
      </c>
    </row>
    <row r="917" customFormat="false" ht="15" hidden="false" customHeight="false" outlineLevel="0" collapsed="false">
      <c r="A917" s="19" t="str">
        <f aca="false">IF(COUNTA(B917:N917)=0,"",ROW()-5)</f>
        <v/>
      </c>
      <c r="B917" s="11"/>
      <c r="C917" s="20"/>
      <c r="D917" s="11"/>
      <c r="E917" s="20"/>
      <c r="F917" s="20"/>
      <c r="G917" s="20"/>
      <c r="H917" s="20"/>
      <c r="I917" s="11"/>
      <c r="J917" s="11"/>
      <c r="K917" s="11"/>
      <c r="L917" s="20"/>
      <c r="M917" s="20"/>
      <c r="N917" s="20"/>
      <c r="O917" s="21" t="str">
        <f aca="false">IF(COUNTA(B917:N917)=0,"",IF(COUNTA(B917,E917,F917,G917,H917)&lt;5,"Missing info",IF(I917="Yes","Replay – not counted","Counted")))</f>
        <v/>
      </c>
      <c r="P917" s="21" t="str">
        <f aca="false">IF(OR(E917="",F917="",I917="Yes"),"",IF(COUNTIFS($E$6:E917,E917,$F$6:F917,F917)&gt;1,"Same room listed above – replay?",IF(AND(K917="Yes",N917=""),"Borderline – describe it in Notes","")))</f>
        <v/>
      </c>
      <c r="Q917" s="22" t="str">
        <f aca="false">IF(F917="","",IF(COUNTIF($F$6:F917,F917)=1,1,0))</f>
        <v/>
      </c>
      <c r="R917" s="22" t="str">
        <f aca="false">IF(H917="","",IF(COUNTIF($H$6:H917,H917)=1,1,0))</f>
        <v/>
      </c>
    </row>
    <row r="918" customFormat="false" ht="15" hidden="false" customHeight="false" outlineLevel="0" collapsed="false">
      <c r="A918" s="19" t="str">
        <f aca="false">IF(COUNTA(B918:N918)=0,"",ROW()-5)</f>
        <v/>
      </c>
      <c r="B918" s="11"/>
      <c r="C918" s="20"/>
      <c r="D918" s="11"/>
      <c r="E918" s="20"/>
      <c r="F918" s="20"/>
      <c r="G918" s="20"/>
      <c r="H918" s="20"/>
      <c r="I918" s="11"/>
      <c r="J918" s="11"/>
      <c r="K918" s="11"/>
      <c r="L918" s="20"/>
      <c r="M918" s="20"/>
      <c r="N918" s="20"/>
      <c r="O918" s="21" t="str">
        <f aca="false">IF(COUNTA(B918:N918)=0,"",IF(COUNTA(B918,E918,F918,G918,H918)&lt;5,"Missing info",IF(I918="Yes","Replay – not counted","Counted")))</f>
        <v/>
      </c>
      <c r="P918" s="21" t="str">
        <f aca="false">IF(OR(E918="",F918="",I918="Yes"),"",IF(COUNTIFS($E$6:E918,E918,$F$6:F918,F918)&gt;1,"Same room listed above – replay?",IF(AND(K918="Yes",N918=""),"Borderline – describe it in Notes","")))</f>
        <v/>
      </c>
      <c r="Q918" s="22" t="str">
        <f aca="false">IF(F918="","",IF(COUNTIF($F$6:F918,F918)=1,1,0))</f>
        <v/>
      </c>
      <c r="R918" s="22" t="str">
        <f aca="false">IF(H918="","",IF(COUNTIF($H$6:H918,H918)=1,1,0))</f>
        <v/>
      </c>
    </row>
    <row r="919" customFormat="false" ht="15" hidden="false" customHeight="false" outlineLevel="0" collapsed="false">
      <c r="A919" s="19" t="str">
        <f aca="false">IF(COUNTA(B919:N919)=0,"",ROW()-5)</f>
        <v/>
      </c>
      <c r="B919" s="11"/>
      <c r="C919" s="20"/>
      <c r="D919" s="11"/>
      <c r="E919" s="20"/>
      <c r="F919" s="20"/>
      <c r="G919" s="20"/>
      <c r="H919" s="20"/>
      <c r="I919" s="11"/>
      <c r="J919" s="11"/>
      <c r="K919" s="11"/>
      <c r="L919" s="20"/>
      <c r="M919" s="20"/>
      <c r="N919" s="20"/>
      <c r="O919" s="21" t="str">
        <f aca="false">IF(COUNTA(B919:N919)=0,"",IF(COUNTA(B919,E919,F919,G919,H919)&lt;5,"Missing info",IF(I919="Yes","Replay – not counted","Counted")))</f>
        <v/>
      </c>
      <c r="P919" s="21" t="str">
        <f aca="false">IF(OR(E919="",F919="",I919="Yes"),"",IF(COUNTIFS($E$6:E919,E919,$F$6:F919,F919)&gt;1,"Same room listed above – replay?",IF(AND(K919="Yes",N919=""),"Borderline – describe it in Notes","")))</f>
        <v/>
      </c>
      <c r="Q919" s="22" t="str">
        <f aca="false">IF(F919="","",IF(COUNTIF($F$6:F919,F919)=1,1,0))</f>
        <v/>
      </c>
      <c r="R919" s="22" t="str">
        <f aca="false">IF(H919="","",IF(COUNTIF($H$6:H919,H919)=1,1,0))</f>
        <v/>
      </c>
    </row>
    <row r="920" customFormat="false" ht="15" hidden="false" customHeight="false" outlineLevel="0" collapsed="false">
      <c r="A920" s="19" t="str">
        <f aca="false">IF(COUNTA(B920:N920)=0,"",ROW()-5)</f>
        <v/>
      </c>
      <c r="B920" s="11"/>
      <c r="C920" s="20"/>
      <c r="D920" s="11"/>
      <c r="E920" s="20"/>
      <c r="F920" s="20"/>
      <c r="G920" s="20"/>
      <c r="H920" s="20"/>
      <c r="I920" s="11"/>
      <c r="J920" s="11"/>
      <c r="K920" s="11"/>
      <c r="L920" s="20"/>
      <c r="M920" s="20"/>
      <c r="N920" s="20"/>
      <c r="O920" s="21" t="str">
        <f aca="false">IF(COUNTA(B920:N920)=0,"",IF(COUNTA(B920,E920,F920,G920,H920)&lt;5,"Missing info",IF(I920="Yes","Replay – not counted","Counted")))</f>
        <v/>
      </c>
      <c r="P920" s="21" t="str">
        <f aca="false">IF(OR(E920="",F920="",I920="Yes"),"",IF(COUNTIFS($E$6:E920,E920,$F$6:F920,F920)&gt;1,"Same room listed above – replay?",IF(AND(K920="Yes",N920=""),"Borderline – describe it in Notes","")))</f>
        <v/>
      </c>
      <c r="Q920" s="22" t="str">
        <f aca="false">IF(F920="","",IF(COUNTIF($F$6:F920,F920)=1,1,0))</f>
        <v/>
      </c>
      <c r="R920" s="22" t="str">
        <f aca="false">IF(H920="","",IF(COUNTIF($H$6:H920,H920)=1,1,0))</f>
        <v/>
      </c>
    </row>
    <row r="921" customFormat="false" ht="15" hidden="false" customHeight="false" outlineLevel="0" collapsed="false">
      <c r="A921" s="19" t="str">
        <f aca="false">IF(COUNTA(B921:N921)=0,"",ROW()-5)</f>
        <v/>
      </c>
      <c r="B921" s="11"/>
      <c r="C921" s="20"/>
      <c r="D921" s="11"/>
      <c r="E921" s="20"/>
      <c r="F921" s="20"/>
      <c r="G921" s="20"/>
      <c r="H921" s="20"/>
      <c r="I921" s="11"/>
      <c r="J921" s="11"/>
      <c r="K921" s="11"/>
      <c r="L921" s="20"/>
      <c r="M921" s="20"/>
      <c r="N921" s="20"/>
      <c r="O921" s="21" t="str">
        <f aca="false">IF(COUNTA(B921:N921)=0,"",IF(COUNTA(B921,E921,F921,G921,H921)&lt;5,"Missing info",IF(I921="Yes","Replay – not counted","Counted")))</f>
        <v/>
      </c>
      <c r="P921" s="21" t="str">
        <f aca="false">IF(OR(E921="",F921="",I921="Yes"),"",IF(COUNTIFS($E$6:E921,E921,$F$6:F921,F921)&gt;1,"Same room listed above – replay?",IF(AND(K921="Yes",N921=""),"Borderline – describe it in Notes","")))</f>
        <v/>
      </c>
      <c r="Q921" s="22" t="str">
        <f aca="false">IF(F921="","",IF(COUNTIF($F$6:F921,F921)=1,1,0))</f>
        <v/>
      </c>
      <c r="R921" s="22" t="str">
        <f aca="false">IF(H921="","",IF(COUNTIF($H$6:H921,H921)=1,1,0))</f>
        <v/>
      </c>
    </row>
    <row r="922" customFormat="false" ht="15" hidden="false" customHeight="false" outlineLevel="0" collapsed="false">
      <c r="A922" s="19" t="str">
        <f aca="false">IF(COUNTA(B922:N922)=0,"",ROW()-5)</f>
        <v/>
      </c>
      <c r="B922" s="11"/>
      <c r="C922" s="20"/>
      <c r="D922" s="11"/>
      <c r="E922" s="20"/>
      <c r="F922" s="20"/>
      <c r="G922" s="20"/>
      <c r="H922" s="20"/>
      <c r="I922" s="11"/>
      <c r="J922" s="11"/>
      <c r="K922" s="11"/>
      <c r="L922" s="20"/>
      <c r="M922" s="20"/>
      <c r="N922" s="20"/>
      <c r="O922" s="21" t="str">
        <f aca="false">IF(COUNTA(B922:N922)=0,"",IF(COUNTA(B922,E922,F922,G922,H922)&lt;5,"Missing info",IF(I922="Yes","Replay – not counted","Counted")))</f>
        <v/>
      </c>
      <c r="P922" s="21" t="str">
        <f aca="false">IF(OR(E922="",F922="",I922="Yes"),"",IF(COUNTIFS($E$6:E922,E922,$F$6:F922,F922)&gt;1,"Same room listed above – replay?",IF(AND(K922="Yes",N922=""),"Borderline – describe it in Notes","")))</f>
        <v/>
      </c>
      <c r="Q922" s="22" t="str">
        <f aca="false">IF(F922="","",IF(COUNTIF($F$6:F922,F922)=1,1,0))</f>
        <v/>
      </c>
      <c r="R922" s="22" t="str">
        <f aca="false">IF(H922="","",IF(COUNTIF($H$6:H922,H922)=1,1,0))</f>
        <v/>
      </c>
    </row>
    <row r="923" customFormat="false" ht="15" hidden="false" customHeight="false" outlineLevel="0" collapsed="false">
      <c r="A923" s="19" t="str">
        <f aca="false">IF(COUNTA(B923:N923)=0,"",ROW()-5)</f>
        <v/>
      </c>
      <c r="B923" s="11"/>
      <c r="C923" s="20"/>
      <c r="D923" s="11"/>
      <c r="E923" s="20"/>
      <c r="F923" s="20"/>
      <c r="G923" s="20"/>
      <c r="H923" s="20"/>
      <c r="I923" s="11"/>
      <c r="J923" s="11"/>
      <c r="K923" s="11"/>
      <c r="L923" s="20"/>
      <c r="M923" s="20"/>
      <c r="N923" s="20"/>
      <c r="O923" s="21" t="str">
        <f aca="false">IF(COUNTA(B923:N923)=0,"",IF(COUNTA(B923,E923,F923,G923,H923)&lt;5,"Missing info",IF(I923="Yes","Replay – not counted","Counted")))</f>
        <v/>
      </c>
      <c r="P923" s="21" t="str">
        <f aca="false">IF(OR(E923="",F923="",I923="Yes"),"",IF(COUNTIFS($E$6:E923,E923,$F$6:F923,F923)&gt;1,"Same room listed above – replay?",IF(AND(K923="Yes",N923=""),"Borderline – describe it in Notes","")))</f>
        <v/>
      </c>
      <c r="Q923" s="22" t="str">
        <f aca="false">IF(F923="","",IF(COUNTIF($F$6:F923,F923)=1,1,0))</f>
        <v/>
      </c>
      <c r="R923" s="22" t="str">
        <f aca="false">IF(H923="","",IF(COUNTIF($H$6:H923,H923)=1,1,0))</f>
        <v/>
      </c>
    </row>
    <row r="924" customFormat="false" ht="15" hidden="false" customHeight="false" outlineLevel="0" collapsed="false">
      <c r="A924" s="19" t="str">
        <f aca="false">IF(COUNTA(B924:N924)=0,"",ROW()-5)</f>
        <v/>
      </c>
      <c r="B924" s="11"/>
      <c r="C924" s="20"/>
      <c r="D924" s="11"/>
      <c r="E924" s="20"/>
      <c r="F924" s="20"/>
      <c r="G924" s="20"/>
      <c r="H924" s="20"/>
      <c r="I924" s="11"/>
      <c r="J924" s="11"/>
      <c r="K924" s="11"/>
      <c r="L924" s="20"/>
      <c r="M924" s="20"/>
      <c r="N924" s="20"/>
      <c r="O924" s="21" t="str">
        <f aca="false">IF(COUNTA(B924:N924)=0,"",IF(COUNTA(B924,E924,F924,G924,H924)&lt;5,"Missing info",IF(I924="Yes","Replay – not counted","Counted")))</f>
        <v/>
      </c>
      <c r="P924" s="21" t="str">
        <f aca="false">IF(OR(E924="",F924="",I924="Yes"),"",IF(COUNTIFS($E$6:E924,E924,$F$6:F924,F924)&gt;1,"Same room listed above – replay?",IF(AND(K924="Yes",N924=""),"Borderline – describe it in Notes","")))</f>
        <v/>
      </c>
      <c r="Q924" s="22" t="str">
        <f aca="false">IF(F924="","",IF(COUNTIF($F$6:F924,F924)=1,1,0))</f>
        <v/>
      </c>
      <c r="R924" s="22" t="str">
        <f aca="false">IF(H924="","",IF(COUNTIF($H$6:H924,H924)=1,1,0))</f>
        <v/>
      </c>
    </row>
    <row r="925" customFormat="false" ht="15" hidden="false" customHeight="false" outlineLevel="0" collapsed="false">
      <c r="A925" s="19" t="str">
        <f aca="false">IF(COUNTA(B925:N925)=0,"",ROW()-5)</f>
        <v/>
      </c>
      <c r="B925" s="11"/>
      <c r="C925" s="20"/>
      <c r="D925" s="11"/>
      <c r="E925" s="20"/>
      <c r="F925" s="20"/>
      <c r="G925" s="20"/>
      <c r="H925" s="20"/>
      <c r="I925" s="11"/>
      <c r="J925" s="11"/>
      <c r="K925" s="11"/>
      <c r="L925" s="20"/>
      <c r="M925" s="20"/>
      <c r="N925" s="20"/>
      <c r="O925" s="21" t="str">
        <f aca="false">IF(COUNTA(B925:N925)=0,"",IF(COUNTA(B925,E925,F925,G925,H925)&lt;5,"Missing info",IF(I925="Yes","Replay – not counted","Counted")))</f>
        <v/>
      </c>
      <c r="P925" s="21" t="str">
        <f aca="false">IF(OR(E925="",F925="",I925="Yes"),"",IF(COUNTIFS($E$6:E925,E925,$F$6:F925,F925)&gt;1,"Same room listed above – replay?",IF(AND(K925="Yes",N925=""),"Borderline – describe it in Notes","")))</f>
        <v/>
      </c>
      <c r="Q925" s="22" t="str">
        <f aca="false">IF(F925="","",IF(COUNTIF($F$6:F925,F925)=1,1,0))</f>
        <v/>
      </c>
      <c r="R925" s="22" t="str">
        <f aca="false">IF(H925="","",IF(COUNTIF($H$6:H925,H925)=1,1,0))</f>
        <v/>
      </c>
    </row>
    <row r="926" customFormat="false" ht="15" hidden="false" customHeight="false" outlineLevel="0" collapsed="false">
      <c r="A926" s="19" t="str">
        <f aca="false">IF(COUNTA(B926:N926)=0,"",ROW()-5)</f>
        <v/>
      </c>
      <c r="B926" s="11"/>
      <c r="C926" s="20"/>
      <c r="D926" s="11"/>
      <c r="E926" s="20"/>
      <c r="F926" s="20"/>
      <c r="G926" s="20"/>
      <c r="H926" s="20"/>
      <c r="I926" s="11"/>
      <c r="J926" s="11"/>
      <c r="K926" s="11"/>
      <c r="L926" s="20"/>
      <c r="M926" s="20"/>
      <c r="N926" s="20"/>
      <c r="O926" s="21" t="str">
        <f aca="false">IF(COUNTA(B926:N926)=0,"",IF(COUNTA(B926,E926,F926,G926,H926)&lt;5,"Missing info",IF(I926="Yes","Replay – not counted","Counted")))</f>
        <v/>
      </c>
      <c r="P926" s="21" t="str">
        <f aca="false">IF(OR(E926="",F926="",I926="Yes"),"",IF(COUNTIFS($E$6:E926,E926,$F$6:F926,F926)&gt;1,"Same room listed above – replay?",IF(AND(K926="Yes",N926=""),"Borderline – describe it in Notes","")))</f>
        <v/>
      </c>
      <c r="Q926" s="22" t="str">
        <f aca="false">IF(F926="","",IF(COUNTIF($F$6:F926,F926)=1,1,0))</f>
        <v/>
      </c>
      <c r="R926" s="22" t="str">
        <f aca="false">IF(H926="","",IF(COUNTIF($H$6:H926,H926)=1,1,0))</f>
        <v/>
      </c>
    </row>
    <row r="927" customFormat="false" ht="15" hidden="false" customHeight="false" outlineLevel="0" collapsed="false">
      <c r="A927" s="19" t="str">
        <f aca="false">IF(COUNTA(B927:N927)=0,"",ROW()-5)</f>
        <v/>
      </c>
      <c r="B927" s="11"/>
      <c r="C927" s="20"/>
      <c r="D927" s="11"/>
      <c r="E927" s="20"/>
      <c r="F927" s="20"/>
      <c r="G927" s="20"/>
      <c r="H927" s="20"/>
      <c r="I927" s="11"/>
      <c r="J927" s="11"/>
      <c r="K927" s="11"/>
      <c r="L927" s="20"/>
      <c r="M927" s="20"/>
      <c r="N927" s="20"/>
      <c r="O927" s="21" t="str">
        <f aca="false">IF(COUNTA(B927:N927)=0,"",IF(COUNTA(B927,E927,F927,G927,H927)&lt;5,"Missing info",IF(I927="Yes","Replay – not counted","Counted")))</f>
        <v/>
      </c>
      <c r="P927" s="21" t="str">
        <f aca="false">IF(OR(E927="",F927="",I927="Yes"),"",IF(COUNTIFS($E$6:E927,E927,$F$6:F927,F927)&gt;1,"Same room listed above – replay?",IF(AND(K927="Yes",N927=""),"Borderline – describe it in Notes","")))</f>
        <v/>
      </c>
      <c r="Q927" s="22" t="str">
        <f aca="false">IF(F927="","",IF(COUNTIF($F$6:F927,F927)=1,1,0))</f>
        <v/>
      </c>
      <c r="R927" s="22" t="str">
        <f aca="false">IF(H927="","",IF(COUNTIF($H$6:H927,H927)=1,1,0))</f>
        <v/>
      </c>
    </row>
    <row r="928" customFormat="false" ht="15" hidden="false" customHeight="false" outlineLevel="0" collapsed="false">
      <c r="A928" s="19" t="str">
        <f aca="false">IF(COUNTA(B928:N928)=0,"",ROW()-5)</f>
        <v/>
      </c>
      <c r="B928" s="11"/>
      <c r="C928" s="20"/>
      <c r="D928" s="11"/>
      <c r="E928" s="20"/>
      <c r="F928" s="20"/>
      <c r="G928" s="20"/>
      <c r="H928" s="20"/>
      <c r="I928" s="11"/>
      <c r="J928" s="11"/>
      <c r="K928" s="11"/>
      <c r="L928" s="20"/>
      <c r="M928" s="20"/>
      <c r="N928" s="20"/>
      <c r="O928" s="21" t="str">
        <f aca="false">IF(COUNTA(B928:N928)=0,"",IF(COUNTA(B928,E928,F928,G928,H928)&lt;5,"Missing info",IF(I928="Yes","Replay – not counted","Counted")))</f>
        <v/>
      </c>
      <c r="P928" s="21" t="str">
        <f aca="false">IF(OR(E928="",F928="",I928="Yes"),"",IF(COUNTIFS($E$6:E928,E928,$F$6:F928,F928)&gt;1,"Same room listed above – replay?",IF(AND(K928="Yes",N928=""),"Borderline – describe it in Notes","")))</f>
        <v/>
      </c>
      <c r="Q928" s="22" t="str">
        <f aca="false">IF(F928="","",IF(COUNTIF($F$6:F928,F928)=1,1,0))</f>
        <v/>
      </c>
      <c r="R928" s="22" t="str">
        <f aca="false">IF(H928="","",IF(COUNTIF($H$6:H928,H928)=1,1,0))</f>
        <v/>
      </c>
    </row>
    <row r="929" customFormat="false" ht="15" hidden="false" customHeight="false" outlineLevel="0" collapsed="false">
      <c r="A929" s="19" t="str">
        <f aca="false">IF(COUNTA(B929:N929)=0,"",ROW()-5)</f>
        <v/>
      </c>
      <c r="B929" s="11"/>
      <c r="C929" s="20"/>
      <c r="D929" s="11"/>
      <c r="E929" s="20"/>
      <c r="F929" s="20"/>
      <c r="G929" s="20"/>
      <c r="H929" s="20"/>
      <c r="I929" s="11"/>
      <c r="J929" s="11"/>
      <c r="K929" s="11"/>
      <c r="L929" s="20"/>
      <c r="M929" s="20"/>
      <c r="N929" s="20"/>
      <c r="O929" s="21" t="str">
        <f aca="false">IF(COUNTA(B929:N929)=0,"",IF(COUNTA(B929,E929,F929,G929,H929)&lt;5,"Missing info",IF(I929="Yes","Replay – not counted","Counted")))</f>
        <v/>
      </c>
      <c r="P929" s="21" t="str">
        <f aca="false">IF(OR(E929="",F929="",I929="Yes"),"",IF(COUNTIFS($E$6:E929,E929,$F$6:F929,F929)&gt;1,"Same room listed above – replay?",IF(AND(K929="Yes",N929=""),"Borderline – describe it in Notes","")))</f>
        <v/>
      </c>
      <c r="Q929" s="22" t="str">
        <f aca="false">IF(F929="","",IF(COUNTIF($F$6:F929,F929)=1,1,0))</f>
        <v/>
      </c>
      <c r="R929" s="22" t="str">
        <f aca="false">IF(H929="","",IF(COUNTIF($H$6:H929,H929)=1,1,0))</f>
        <v/>
      </c>
    </row>
    <row r="930" customFormat="false" ht="15" hidden="false" customHeight="false" outlineLevel="0" collapsed="false">
      <c r="A930" s="19" t="str">
        <f aca="false">IF(COUNTA(B930:N930)=0,"",ROW()-5)</f>
        <v/>
      </c>
      <c r="B930" s="11"/>
      <c r="C930" s="20"/>
      <c r="D930" s="11"/>
      <c r="E930" s="20"/>
      <c r="F930" s="20"/>
      <c r="G930" s="20"/>
      <c r="H930" s="20"/>
      <c r="I930" s="11"/>
      <c r="J930" s="11"/>
      <c r="K930" s="11"/>
      <c r="L930" s="20"/>
      <c r="M930" s="20"/>
      <c r="N930" s="20"/>
      <c r="O930" s="21" t="str">
        <f aca="false">IF(COUNTA(B930:N930)=0,"",IF(COUNTA(B930,E930,F930,G930,H930)&lt;5,"Missing info",IF(I930="Yes","Replay – not counted","Counted")))</f>
        <v/>
      </c>
      <c r="P930" s="21" t="str">
        <f aca="false">IF(OR(E930="",F930="",I930="Yes"),"",IF(COUNTIFS($E$6:E930,E930,$F$6:F930,F930)&gt;1,"Same room listed above – replay?",IF(AND(K930="Yes",N930=""),"Borderline – describe it in Notes","")))</f>
        <v/>
      </c>
      <c r="Q930" s="22" t="str">
        <f aca="false">IF(F930="","",IF(COUNTIF($F$6:F930,F930)=1,1,0))</f>
        <v/>
      </c>
      <c r="R930" s="22" t="str">
        <f aca="false">IF(H930="","",IF(COUNTIF($H$6:H930,H930)=1,1,0))</f>
        <v/>
      </c>
    </row>
    <row r="931" customFormat="false" ht="15" hidden="false" customHeight="false" outlineLevel="0" collapsed="false">
      <c r="A931" s="19" t="str">
        <f aca="false">IF(COUNTA(B931:N931)=0,"",ROW()-5)</f>
        <v/>
      </c>
      <c r="B931" s="11"/>
      <c r="C931" s="20"/>
      <c r="D931" s="11"/>
      <c r="E931" s="20"/>
      <c r="F931" s="20"/>
      <c r="G931" s="20"/>
      <c r="H931" s="20"/>
      <c r="I931" s="11"/>
      <c r="J931" s="11"/>
      <c r="K931" s="11"/>
      <c r="L931" s="20"/>
      <c r="M931" s="20"/>
      <c r="N931" s="20"/>
      <c r="O931" s="21" t="str">
        <f aca="false">IF(COUNTA(B931:N931)=0,"",IF(COUNTA(B931,E931,F931,G931,H931)&lt;5,"Missing info",IF(I931="Yes","Replay – not counted","Counted")))</f>
        <v/>
      </c>
      <c r="P931" s="21" t="str">
        <f aca="false">IF(OR(E931="",F931="",I931="Yes"),"",IF(COUNTIFS($E$6:E931,E931,$F$6:F931,F931)&gt;1,"Same room listed above – replay?",IF(AND(K931="Yes",N931=""),"Borderline – describe it in Notes","")))</f>
        <v/>
      </c>
      <c r="Q931" s="22" t="str">
        <f aca="false">IF(F931="","",IF(COUNTIF($F$6:F931,F931)=1,1,0))</f>
        <v/>
      </c>
      <c r="R931" s="22" t="str">
        <f aca="false">IF(H931="","",IF(COUNTIF($H$6:H931,H931)=1,1,0))</f>
        <v/>
      </c>
    </row>
    <row r="932" customFormat="false" ht="15" hidden="false" customHeight="false" outlineLevel="0" collapsed="false">
      <c r="A932" s="19" t="str">
        <f aca="false">IF(COUNTA(B932:N932)=0,"",ROW()-5)</f>
        <v/>
      </c>
      <c r="B932" s="11"/>
      <c r="C932" s="20"/>
      <c r="D932" s="11"/>
      <c r="E932" s="20"/>
      <c r="F932" s="20"/>
      <c r="G932" s="20"/>
      <c r="H932" s="20"/>
      <c r="I932" s="11"/>
      <c r="J932" s="11"/>
      <c r="K932" s="11"/>
      <c r="L932" s="20"/>
      <c r="M932" s="20"/>
      <c r="N932" s="20"/>
      <c r="O932" s="21" t="str">
        <f aca="false">IF(COUNTA(B932:N932)=0,"",IF(COUNTA(B932,E932,F932,G932,H932)&lt;5,"Missing info",IF(I932="Yes","Replay – not counted","Counted")))</f>
        <v/>
      </c>
      <c r="P932" s="21" t="str">
        <f aca="false">IF(OR(E932="",F932="",I932="Yes"),"",IF(COUNTIFS($E$6:E932,E932,$F$6:F932,F932)&gt;1,"Same room listed above – replay?",IF(AND(K932="Yes",N932=""),"Borderline – describe it in Notes","")))</f>
        <v/>
      </c>
      <c r="Q932" s="22" t="str">
        <f aca="false">IF(F932="","",IF(COUNTIF($F$6:F932,F932)=1,1,0))</f>
        <v/>
      </c>
      <c r="R932" s="22" t="str">
        <f aca="false">IF(H932="","",IF(COUNTIF($H$6:H932,H932)=1,1,0))</f>
        <v/>
      </c>
    </row>
    <row r="933" customFormat="false" ht="15" hidden="false" customHeight="false" outlineLevel="0" collapsed="false">
      <c r="A933" s="19" t="str">
        <f aca="false">IF(COUNTA(B933:N933)=0,"",ROW()-5)</f>
        <v/>
      </c>
      <c r="B933" s="11"/>
      <c r="C933" s="20"/>
      <c r="D933" s="11"/>
      <c r="E933" s="20"/>
      <c r="F933" s="20"/>
      <c r="G933" s="20"/>
      <c r="H933" s="20"/>
      <c r="I933" s="11"/>
      <c r="J933" s="11"/>
      <c r="K933" s="11"/>
      <c r="L933" s="20"/>
      <c r="M933" s="20"/>
      <c r="N933" s="20"/>
      <c r="O933" s="21" t="str">
        <f aca="false">IF(COUNTA(B933:N933)=0,"",IF(COUNTA(B933,E933,F933,G933,H933)&lt;5,"Missing info",IF(I933="Yes","Replay – not counted","Counted")))</f>
        <v/>
      </c>
      <c r="P933" s="21" t="str">
        <f aca="false">IF(OR(E933="",F933="",I933="Yes"),"",IF(COUNTIFS($E$6:E933,E933,$F$6:F933,F933)&gt;1,"Same room listed above – replay?",IF(AND(K933="Yes",N933=""),"Borderline – describe it in Notes","")))</f>
        <v/>
      </c>
      <c r="Q933" s="22" t="str">
        <f aca="false">IF(F933="","",IF(COUNTIF($F$6:F933,F933)=1,1,0))</f>
        <v/>
      </c>
      <c r="R933" s="22" t="str">
        <f aca="false">IF(H933="","",IF(COUNTIF($H$6:H933,H933)=1,1,0))</f>
        <v/>
      </c>
    </row>
    <row r="934" customFormat="false" ht="15" hidden="false" customHeight="false" outlineLevel="0" collapsed="false">
      <c r="A934" s="19" t="str">
        <f aca="false">IF(COUNTA(B934:N934)=0,"",ROW()-5)</f>
        <v/>
      </c>
      <c r="B934" s="11"/>
      <c r="C934" s="20"/>
      <c r="D934" s="11"/>
      <c r="E934" s="20"/>
      <c r="F934" s="20"/>
      <c r="G934" s="20"/>
      <c r="H934" s="20"/>
      <c r="I934" s="11"/>
      <c r="J934" s="11"/>
      <c r="K934" s="11"/>
      <c r="L934" s="20"/>
      <c r="M934" s="20"/>
      <c r="N934" s="20"/>
      <c r="O934" s="21" t="str">
        <f aca="false">IF(COUNTA(B934:N934)=0,"",IF(COUNTA(B934,E934,F934,G934,H934)&lt;5,"Missing info",IF(I934="Yes","Replay – not counted","Counted")))</f>
        <v/>
      </c>
      <c r="P934" s="21" t="str">
        <f aca="false">IF(OR(E934="",F934="",I934="Yes"),"",IF(COUNTIFS($E$6:E934,E934,$F$6:F934,F934)&gt;1,"Same room listed above – replay?",IF(AND(K934="Yes",N934=""),"Borderline – describe it in Notes","")))</f>
        <v/>
      </c>
      <c r="Q934" s="22" t="str">
        <f aca="false">IF(F934="","",IF(COUNTIF($F$6:F934,F934)=1,1,0))</f>
        <v/>
      </c>
      <c r="R934" s="22" t="str">
        <f aca="false">IF(H934="","",IF(COUNTIF($H$6:H934,H934)=1,1,0))</f>
        <v/>
      </c>
    </row>
    <row r="935" customFormat="false" ht="15" hidden="false" customHeight="false" outlineLevel="0" collapsed="false">
      <c r="A935" s="19" t="str">
        <f aca="false">IF(COUNTA(B935:N935)=0,"",ROW()-5)</f>
        <v/>
      </c>
      <c r="B935" s="11"/>
      <c r="C935" s="20"/>
      <c r="D935" s="11"/>
      <c r="E935" s="20"/>
      <c r="F935" s="20"/>
      <c r="G935" s="20"/>
      <c r="H935" s="20"/>
      <c r="I935" s="11"/>
      <c r="J935" s="11"/>
      <c r="K935" s="11"/>
      <c r="L935" s="20"/>
      <c r="M935" s="20"/>
      <c r="N935" s="20"/>
      <c r="O935" s="21" t="str">
        <f aca="false">IF(COUNTA(B935:N935)=0,"",IF(COUNTA(B935,E935,F935,G935,H935)&lt;5,"Missing info",IF(I935="Yes","Replay – not counted","Counted")))</f>
        <v/>
      </c>
      <c r="P935" s="21" t="str">
        <f aca="false">IF(OR(E935="",F935="",I935="Yes"),"",IF(COUNTIFS($E$6:E935,E935,$F$6:F935,F935)&gt;1,"Same room listed above – replay?",IF(AND(K935="Yes",N935=""),"Borderline – describe it in Notes","")))</f>
        <v/>
      </c>
      <c r="Q935" s="22" t="str">
        <f aca="false">IF(F935="","",IF(COUNTIF($F$6:F935,F935)=1,1,0))</f>
        <v/>
      </c>
      <c r="R935" s="22" t="str">
        <f aca="false">IF(H935="","",IF(COUNTIF($H$6:H935,H935)=1,1,0))</f>
        <v/>
      </c>
    </row>
    <row r="936" customFormat="false" ht="15" hidden="false" customHeight="false" outlineLevel="0" collapsed="false">
      <c r="A936" s="19" t="str">
        <f aca="false">IF(COUNTA(B936:N936)=0,"",ROW()-5)</f>
        <v/>
      </c>
      <c r="B936" s="11"/>
      <c r="C936" s="20"/>
      <c r="D936" s="11"/>
      <c r="E936" s="20"/>
      <c r="F936" s="20"/>
      <c r="G936" s="20"/>
      <c r="H936" s="20"/>
      <c r="I936" s="11"/>
      <c r="J936" s="11"/>
      <c r="K936" s="11"/>
      <c r="L936" s="20"/>
      <c r="M936" s="20"/>
      <c r="N936" s="20"/>
      <c r="O936" s="21" t="str">
        <f aca="false">IF(COUNTA(B936:N936)=0,"",IF(COUNTA(B936,E936,F936,G936,H936)&lt;5,"Missing info",IF(I936="Yes","Replay – not counted","Counted")))</f>
        <v/>
      </c>
      <c r="P936" s="21" t="str">
        <f aca="false">IF(OR(E936="",F936="",I936="Yes"),"",IF(COUNTIFS($E$6:E936,E936,$F$6:F936,F936)&gt;1,"Same room listed above – replay?",IF(AND(K936="Yes",N936=""),"Borderline – describe it in Notes","")))</f>
        <v/>
      </c>
      <c r="Q936" s="22" t="str">
        <f aca="false">IF(F936="","",IF(COUNTIF($F$6:F936,F936)=1,1,0))</f>
        <v/>
      </c>
      <c r="R936" s="22" t="str">
        <f aca="false">IF(H936="","",IF(COUNTIF($H$6:H936,H936)=1,1,0))</f>
        <v/>
      </c>
    </row>
    <row r="937" customFormat="false" ht="15" hidden="false" customHeight="false" outlineLevel="0" collapsed="false">
      <c r="A937" s="19" t="str">
        <f aca="false">IF(COUNTA(B937:N937)=0,"",ROW()-5)</f>
        <v/>
      </c>
      <c r="B937" s="11"/>
      <c r="C937" s="20"/>
      <c r="D937" s="11"/>
      <c r="E937" s="20"/>
      <c r="F937" s="20"/>
      <c r="G937" s="20"/>
      <c r="H937" s="20"/>
      <c r="I937" s="11"/>
      <c r="J937" s="11"/>
      <c r="K937" s="11"/>
      <c r="L937" s="20"/>
      <c r="M937" s="20"/>
      <c r="N937" s="20"/>
      <c r="O937" s="21" t="str">
        <f aca="false">IF(COUNTA(B937:N937)=0,"",IF(COUNTA(B937,E937,F937,G937,H937)&lt;5,"Missing info",IF(I937="Yes","Replay – not counted","Counted")))</f>
        <v/>
      </c>
      <c r="P937" s="21" t="str">
        <f aca="false">IF(OR(E937="",F937="",I937="Yes"),"",IF(COUNTIFS($E$6:E937,E937,$F$6:F937,F937)&gt;1,"Same room listed above – replay?",IF(AND(K937="Yes",N937=""),"Borderline – describe it in Notes","")))</f>
        <v/>
      </c>
      <c r="Q937" s="22" t="str">
        <f aca="false">IF(F937="","",IF(COUNTIF($F$6:F937,F937)=1,1,0))</f>
        <v/>
      </c>
      <c r="R937" s="22" t="str">
        <f aca="false">IF(H937="","",IF(COUNTIF($H$6:H937,H937)=1,1,0))</f>
        <v/>
      </c>
    </row>
    <row r="938" customFormat="false" ht="15" hidden="false" customHeight="false" outlineLevel="0" collapsed="false">
      <c r="A938" s="19" t="str">
        <f aca="false">IF(COUNTA(B938:N938)=0,"",ROW()-5)</f>
        <v/>
      </c>
      <c r="B938" s="11"/>
      <c r="C938" s="20"/>
      <c r="D938" s="11"/>
      <c r="E938" s="20"/>
      <c r="F938" s="20"/>
      <c r="G938" s="20"/>
      <c r="H938" s="20"/>
      <c r="I938" s="11"/>
      <c r="J938" s="11"/>
      <c r="K938" s="11"/>
      <c r="L938" s="20"/>
      <c r="M938" s="20"/>
      <c r="N938" s="20"/>
      <c r="O938" s="21" t="str">
        <f aca="false">IF(COUNTA(B938:N938)=0,"",IF(COUNTA(B938,E938,F938,G938,H938)&lt;5,"Missing info",IF(I938="Yes","Replay – not counted","Counted")))</f>
        <v/>
      </c>
      <c r="P938" s="21" t="str">
        <f aca="false">IF(OR(E938="",F938="",I938="Yes"),"",IF(COUNTIFS($E$6:E938,E938,$F$6:F938,F938)&gt;1,"Same room listed above – replay?",IF(AND(K938="Yes",N938=""),"Borderline – describe it in Notes","")))</f>
        <v/>
      </c>
      <c r="Q938" s="22" t="str">
        <f aca="false">IF(F938="","",IF(COUNTIF($F$6:F938,F938)=1,1,0))</f>
        <v/>
      </c>
      <c r="R938" s="22" t="str">
        <f aca="false">IF(H938="","",IF(COUNTIF($H$6:H938,H938)=1,1,0))</f>
        <v/>
      </c>
    </row>
    <row r="939" customFormat="false" ht="15" hidden="false" customHeight="false" outlineLevel="0" collapsed="false">
      <c r="A939" s="19" t="str">
        <f aca="false">IF(COUNTA(B939:N939)=0,"",ROW()-5)</f>
        <v/>
      </c>
      <c r="B939" s="11"/>
      <c r="C939" s="20"/>
      <c r="D939" s="11"/>
      <c r="E939" s="20"/>
      <c r="F939" s="20"/>
      <c r="G939" s="20"/>
      <c r="H939" s="20"/>
      <c r="I939" s="11"/>
      <c r="J939" s="11"/>
      <c r="K939" s="11"/>
      <c r="L939" s="20"/>
      <c r="M939" s="20"/>
      <c r="N939" s="20"/>
      <c r="O939" s="21" t="str">
        <f aca="false">IF(COUNTA(B939:N939)=0,"",IF(COUNTA(B939,E939,F939,G939,H939)&lt;5,"Missing info",IF(I939="Yes","Replay – not counted","Counted")))</f>
        <v/>
      </c>
      <c r="P939" s="21" t="str">
        <f aca="false">IF(OR(E939="",F939="",I939="Yes"),"",IF(COUNTIFS($E$6:E939,E939,$F$6:F939,F939)&gt;1,"Same room listed above – replay?",IF(AND(K939="Yes",N939=""),"Borderline – describe it in Notes","")))</f>
        <v/>
      </c>
      <c r="Q939" s="22" t="str">
        <f aca="false">IF(F939="","",IF(COUNTIF($F$6:F939,F939)=1,1,0))</f>
        <v/>
      </c>
      <c r="R939" s="22" t="str">
        <f aca="false">IF(H939="","",IF(COUNTIF($H$6:H939,H939)=1,1,0))</f>
        <v/>
      </c>
    </row>
    <row r="940" customFormat="false" ht="15" hidden="false" customHeight="false" outlineLevel="0" collapsed="false">
      <c r="A940" s="19" t="str">
        <f aca="false">IF(COUNTA(B940:N940)=0,"",ROW()-5)</f>
        <v/>
      </c>
      <c r="B940" s="11"/>
      <c r="C940" s="20"/>
      <c r="D940" s="11"/>
      <c r="E940" s="20"/>
      <c r="F940" s="20"/>
      <c r="G940" s="20"/>
      <c r="H940" s="20"/>
      <c r="I940" s="11"/>
      <c r="J940" s="11"/>
      <c r="K940" s="11"/>
      <c r="L940" s="20"/>
      <c r="M940" s="20"/>
      <c r="N940" s="20"/>
      <c r="O940" s="21" t="str">
        <f aca="false">IF(COUNTA(B940:N940)=0,"",IF(COUNTA(B940,E940,F940,G940,H940)&lt;5,"Missing info",IF(I940="Yes","Replay – not counted","Counted")))</f>
        <v/>
      </c>
      <c r="P940" s="21" t="str">
        <f aca="false">IF(OR(E940="",F940="",I940="Yes"),"",IF(COUNTIFS($E$6:E940,E940,$F$6:F940,F940)&gt;1,"Same room listed above – replay?",IF(AND(K940="Yes",N940=""),"Borderline – describe it in Notes","")))</f>
        <v/>
      </c>
      <c r="Q940" s="22" t="str">
        <f aca="false">IF(F940="","",IF(COUNTIF($F$6:F940,F940)=1,1,0))</f>
        <v/>
      </c>
      <c r="R940" s="22" t="str">
        <f aca="false">IF(H940="","",IF(COUNTIF($H$6:H940,H940)=1,1,0))</f>
        <v/>
      </c>
    </row>
    <row r="941" customFormat="false" ht="15" hidden="false" customHeight="false" outlineLevel="0" collapsed="false">
      <c r="A941" s="19" t="str">
        <f aca="false">IF(COUNTA(B941:N941)=0,"",ROW()-5)</f>
        <v/>
      </c>
      <c r="B941" s="11"/>
      <c r="C941" s="20"/>
      <c r="D941" s="11"/>
      <c r="E941" s="20"/>
      <c r="F941" s="20"/>
      <c r="G941" s="20"/>
      <c r="H941" s="20"/>
      <c r="I941" s="11"/>
      <c r="J941" s="11"/>
      <c r="K941" s="11"/>
      <c r="L941" s="20"/>
      <c r="M941" s="20"/>
      <c r="N941" s="20"/>
      <c r="O941" s="21" t="str">
        <f aca="false">IF(COUNTA(B941:N941)=0,"",IF(COUNTA(B941,E941,F941,G941,H941)&lt;5,"Missing info",IF(I941="Yes","Replay – not counted","Counted")))</f>
        <v/>
      </c>
      <c r="P941" s="21" t="str">
        <f aca="false">IF(OR(E941="",F941="",I941="Yes"),"",IF(COUNTIFS($E$6:E941,E941,$F$6:F941,F941)&gt;1,"Same room listed above – replay?",IF(AND(K941="Yes",N941=""),"Borderline – describe it in Notes","")))</f>
        <v/>
      </c>
      <c r="Q941" s="22" t="str">
        <f aca="false">IF(F941="","",IF(COUNTIF($F$6:F941,F941)=1,1,0))</f>
        <v/>
      </c>
      <c r="R941" s="22" t="str">
        <f aca="false">IF(H941="","",IF(COUNTIF($H$6:H941,H941)=1,1,0))</f>
        <v/>
      </c>
    </row>
    <row r="942" customFormat="false" ht="15" hidden="false" customHeight="false" outlineLevel="0" collapsed="false">
      <c r="A942" s="19" t="str">
        <f aca="false">IF(COUNTA(B942:N942)=0,"",ROW()-5)</f>
        <v/>
      </c>
      <c r="B942" s="11"/>
      <c r="C942" s="20"/>
      <c r="D942" s="11"/>
      <c r="E942" s="20"/>
      <c r="F942" s="20"/>
      <c r="G942" s="20"/>
      <c r="H942" s="20"/>
      <c r="I942" s="11"/>
      <c r="J942" s="11"/>
      <c r="K942" s="11"/>
      <c r="L942" s="20"/>
      <c r="M942" s="20"/>
      <c r="N942" s="20"/>
      <c r="O942" s="21" t="str">
        <f aca="false">IF(COUNTA(B942:N942)=0,"",IF(COUNTA(B942,E942,F942,G942,H942)&lt;5,"Missing info",IF(I942="Yes","Replay – not counted","Counted")))</f>
        <v/>
      </c>
      <c r="P942" s="21" t="str">
        <f aca="false">IF(OR(E942="",F942="",I942="Yes"),"",IF(COUNTIFS($E$6:E942,E942,$F$6:F942,F942)&gt;1,"Same room listed above – replay?",IF(AND(K942="Yes",N942=""),"Borderline – describe it in Notes","")))</f>
        <v/>
      </c>
      <c r="Q942" s="22" t="str">
        <f aca="false">IF(F942="","",IF(COUNTIF($F$6:F942,F942)=1,1,0))</f>
        <v/>
      </c>
      <c r="R942" s="22" t="str">
        <f aca="false">IF(H942="","",IF(COUNTIF($H$6:H942,H942)=1,1,0))</f>
        <v/>
      </c>
    </row>
    <row r="943" customFormat="false" ht="15" hidden="false" customHeight="false" outlineLevel="0" collapsed="false">
      <c r="A943" s="19" t="str">
        <f aca="false">IF(COUNTA(B943:N943)=0,"",ROW()-5)</f>
        <v/>
      </c>
      <c r="B943" s="11"/>
      <c r="C943" s="20"/>
      <c r="D943" s="11"/>
      <c r="E943" s="20"/>
      <c r="F943" s="20"/>
      <c r="G943" s="20"/>
      <c r="H943" s="20"/>
      <c r="I943" s="11"/>
      <c r="J943" s="11"/>
      <c r="K943" s="11"/>
      <c r="L943" s="20"/>
      <c r="M943" s="20"/>
      <c r="N943" s="20"/>
      <c r="O943" s="21" t="str">
        <f aca="false">IF(COUNTA(B943:N943)=0,"",IF(COUNTA(B943,E943,F943,G943,H943)&lt;5,"Missing info",IF(I943="Yes","Replay – not counted","Counted")))</f>
        <v/>
      </c>
      <c r="P943" s="21" t="str">
        <f aca="false">IF(OR(E943="",F943="",I943="Yes"),"",IF(COUNTIFS($E$6:E943,E943,$F$6:F943,F943)&gt;1,"Same room listed above – replay?",IF(AND(K943="Yes",N943=""),"Borderline – describe it in Notes","")))</f>
        <v/>
      </c>
      <c r="Q943" s="22" t="str">
        <f aca="false">IF(F943="","",IF(COUNTIF($F$6:F943,F943)=1,1,0))</f>
        <v/>
      </c>
      <c r="R943" s="22" t="str">
        <f aca="false">IF(H943="","",IF(COUNTIF($H$6:H943,H943)=1,1,0))</f>
        <v/>
      </c>
    </row>
    <row r="944" customFormat="false" ht="15" hidden="false" customHeight="false" outlineLevel="0" collapsed="false">
      <c r="A944" s="19" t="str">
        <f aca="false">IF(COUNTA(B944:N944)=0,"",ROW()-5)</f>
        <v/>
      </c>
      <c r="B944" s="11"/>
      <c r="C944" s="20"/>
      <c r="D944" s="11"/>
      <c r="E944" s="20"/>
      <c r="F944" s="20"/>
      <c r="G944" s="20"/>
      <c r="H944" s="20"/>
      <c r="I944" s="11"/>
      <c r="J944" s="11"/>
      <c r="K944" s="11"/>
      <c r="L944" s="20"/>
      <c r="M944" s="20"/>
      <c r="N944" s="20"/>
      <c r="O944" s="21" t="str">
        <f aca="false">IF(COUNTA(B944:N944)=0,"",IF(COUNTA(B944,E944,F944,G944,H944)&lt;5,"Missing info",IF(I944="Yes","Replay – not counted","Counted")))</f>
        <v/>
      </c>
      <c r="P944" s="21" t="str">
        <f aca="false">IF(OR(E944="",F944="",I944="Yes"),"",IF(COUNTIFS($E$6:E944,E944,$F$6:F944,F944)&gt;1,"Same room listed above – replay?",IF(AND(K944="Yes",N944=""),"Borderline – describe it in Notes","")))</f>
        <v/>
      </c>
      <c r="Q944" s="22" t="str">
        <f aca="false">IF(F944="","",IF(COUNTIF($F$6:F944,F944)=1,1,0))</f>
        <v/>
      </c>
      <c r="R944" s="22" t="str">
        <f aca="false">IF(H944="","",IF(COUNTIF($H$6:H944,H944)=1,1,0))</f>
        <v/>
      </c>
    </row>
    <row r="945" customFormat="false" ht="15" hidden="false" customHeight="false" outlineLevel="0" collapsed="false">
      <c r="A945" s="19" t="str">
        <f aca="false">IF(COUNTA(B945:N945)=0,"",ROW()-5)</f>
        <v/>
      </c>
      <c r="B945" s="11"/>
      <c r="C945" s="20"/>
      <c r="D945" s="11"/>
      <c r="E945" s="20"/>
      <c r="F945" s="20"/>
      <c r="G945" s="20"/>
      <c r="H945" s="20"/>
      <c r="I945" s="11"/>
      <c r="J945" s="11"/>
      <c r="K945" s="11"/>
      <c r="L945" s="20"/>
      <c r="M945" s="20"/>
      <c r="N945" s="20"/>
      <c r="O945" s="21" t="str">
        <f aca="false">IF(COUNTA(B945:N945)=0,"",IF(COUNTA(B945,E945,F945,G945,H945)&lt;5,"Missing info",IF(I945="Yes","Replay – not counted","Counted")))</f>
        <v/>
      </c>
      <c r="P945" s="21" t="str">
        <f aca="false">IF(OR(E945="",F945="",I945="Yes"),"",IF(COUNTIFS($E$6:E945,E945,$F$6:F945,F945)&gt;1,"Same room listed above – replay?",IF(AND(K945="Yes",N945=""),"Borderline – describe it in Notes","")))</f>
        <v/>
      </c>
      <c r="Q945" s="22" t="str">
        <f aca="false">IF(F945="","",IF(COUNTIF($F$6:F945,F945)=1,1,0))</f>
        <v/>
      </c>
      <c r="R945" s="22" t="str">
        <f aca="false">IF(H945="","",IF(COUNTIF($H$6:H945,H945)=1,1,0))</f>
        <v/>
      </c>
    </row>
    <row r="946" customFormat="false" ht="15" hidden="false" customHeight="false" outlineLevel="0" collapsed="false">
      <c r="A946" s="19" t="str">
        <f aca="false">IF(COUNTA(B946:N946)=0,"",ROW()-5)</f>
        <v/>
      </c>
      <c r="B946" s="11"/>
      <c r="C946" s="20"/>
      <c r="D946" s="11"/>
      <c r="E946" s="20"/>
      <c r="F946" s="20"/>
      <c r="G946" s="20"/>
      <c r="H946" s="20"/>
      <c r="I946" s="11"/>
      <c r="J946" s="11"/>
      <c r="K946" s="11"/>
      <c r="L946" s="20"/>
      <c r="M946" s="20"/>
      <c r="N946" s="20"/>
      <c r="O946" s="21" t="str">
        <f aca="false">IF(COUNTA(B946:N946)=0,"",IF(COUNTA(B946,E946,F946,G946,H946)&lt;5,"Missing info",IF(I946="Yes","Replay – not counted","Counted")))</f>
        <v/>
      </c>
      <c r="P946" s="21" t="str">
        <f aca="false">IF(OR(E946="",F946="",I946="Yes"),"",IF(COUNTIFS($E$6:E946,E946,$F$6:F946,F946)&gt;1,"Same room listed above – replay?",IF(AND(K946="Yes",N946=""),"Borderline – describe it in Notes","")))</f>
        <v/>
      </c>
      <c r="Q946" s="22" t="str">
        <f aca="false">IF(F946="","",IF(COUNTIF($F$6:F946,F946)=1,1,0))</f>
        <v/>
      </c>
      <c r="R946" s="22" t="str">
        <f aca="false">IF(H946="","",IF(COUNTIF($H$6:H946,H946)=1,1,0))</f>
        <v/>
      </c>
    </row>
    <row r="947" customFormat="false" ht="15" hidden="false" customHeight="false" outlineLevel="0" collapsed="false">
      <c r="A947" s="19" t="str">
        <f aca="false">IF(COUNTA(B947:N947)=0,"",ROW()-5)</f>
        <v/>
      </c>
      <c r="B947" s="11"/>
      <c r="C947" s="20"/>
      <c r="D947" s="11"/>
      <c r="E947" s="20"/>
      <c r="F947" s="20"/>
      <c r="G947" s="20"/>
      <c r="H947" s="20"/>
      <c r="I947" s="11"/>
      <c r="J947" s="11"/>
      <c r="K947" s="11"/>
      <c r="L947" s="20"/>
      <c r="M947" s="20"/>
      <c r="N947" s="20"/>
      <c r="O947" s="21" t="str">
        <f aca="false">IF(COUNTA(B947:N947)=0,"",IF(COUNTA(B947,E947,F947,G947,H947)&lt;5,"Missing info",IF(I947="Yes","Replay – not counted","Counted")))</f>
        <v/>
      </c>
      <c r="P947" s="21" t="str">
        <f aca="false">IF(OR(E947="",F947="",I947="Yes"),"",IF(COUNTIFS($E$6:E947,E947,$F$6:F947,F947)&gt;1,"Same room listed above – replay?",IF(AND(K947="Yes",N947=""),"Borderline – describe it in Notes","")))</f>
        <v/>
      </c>
      <c r="Q947" s="22" t="str">
        <f aca="false">IF(F947="","",IF(COUNTIF($F$6:F947,F947)=1,1,0))</f>
        <v/>
      </c>
      <c r="R947" s="22" t="str">
        <f aca="false">IF(H947="","",IF(COUNTIF($H$6:H947,H947)=1,1,0))</f>
        <v/>
      </c>
    </row>
    <row r="948" customFormat="false" ht="15" hidden="false" customHeight="false" outlineLevel="0" collapsed="false">
      <c r="A948" s="19" t="str">
        <f aca="false">IF(COUNTA(B948:N948)=0,"",ROW()-5)</f>
        <v/>
      </c>
      <c r="B948" s="11"/>
      <c r="C948" s="20"/>
      <c r="D948" s="11"/>
      <c r="E948" s="20"/>
      <c r="F948" s="20"/>
      <c r="G948" s="20"/>
      <c r="H948" s="20"/>
      <c r="I948" s="11"/>
      <c r="J948" s="11"/>
      <c r="K948" s="11"/>
      <c r="L948" s="20"/>
      <c r="M948" s="20"/>
      <c r="N948" s="20"/>
      <c r="O948" s="21" t="str">
        <f aca="false">IF(COUNTA(B948:N948)=0,"",IF(COUNTA(B948,E948,F948,G948,H948)&lt;5,"Missing info",IF(I948="Yes","Replay – not counted","Counted")))</f>
        <v/>
      </c>
      <c r="P948" s="21" t="str">
        <f aca="false">IF(OR(E948="",F948="",I948="Yes"),"",IF(COUNTIFS($E$6:E948,E948,$F$6:F948,F948)&gt;1,"Same room listed above – replay?",IF(AND(K948="Yes",N948=""),"Borderline – describe it in Notes","")))</f>
        <v/>
      </c>
      <c r="Q948" s="22" t="str">
        <f aca="false">IF(F948="","",IF(COUNTIF($F$6:F948,F948)=1,1,0))</f>
        <v/>
      </c>
      <c r="R948" s="22" t="str">
        <f aca="false">IF(H948="","",IF(COUNTIF($H$6:H948,H948)=1,1,0))</f>
        <v/>
      </c>
    </row>
    <row r="949" customFormat="false" ht="15" hidden="false" customHeight="false" outlineLevel="0" collapsed="false">
      <c r="A949" s="19" t="str">
        <f aca="false">IF(COUNTA(B949:N949)=0,"",ROW()-5)</f>
        <v/>
      </c>
      <c r="B949" s="11"/>
      <c r="C949" s="20"/>
      <c r="D949" s="11"/>
      <c r="E949" s="20"/>
      <c r="F949" s="20"/>
      <c r="G949" s="20"/>
      <c r="H949" s="20"/>
      <c r="I949" s="11"/>
      <c r="J949" s="11"/>
      <c r="K949" s="11"/>
      <c r="L949" s="20"/>
      <c r="M949" s="20"/>
      <c r="N949" s="20"/>
      <c r="O949" s="21" t="str">
        <f aca="false">IF(COUNTA(B949:N949)=0,"",IF(COUNTA(B949,E949,F949,G949,H949)&lt;5,"Missing info",IF(I949="Yes","Replay – not counted","Counted")))</f>
        <v/>
      </c>
      <c r="P949" s="21" t="str">
        <f aca="false">IF(OR(E949="",F949="",I949="Yes"),"",IF(COUNTIFS($E$6:E949,E949,$F$6:F949,F949)&gt;1,"Same room listed above – replay?",IF(AND(K949="Yes",N949=""),"Borderline – describe it in Notes","")))</f>
        <v/>
      </c>
      <c r="Q949" s="22" t="str">
        <f aca="false">IF(F949="","",IF(COUNTIF($F$6:F949,F949)=1,1,0))</f>
        <v/>
      </c>
      <c r="R949" s="22" t="str">
        <f aca="false">IF(H949="","",IF(COUNTIF($H$6:H949,H949)=1,1,0))</f>
        <v/>
      </c>
    </row>
    <row r="950" customFormat="false" ht="15" hidden="false" customHeight="false" outlineLevel="0" collapsed="false">
      <c r="A950" s="19" t="str">
        <f aca="false">IF(COUNTA(B950:N950)=0,"",ROW()-5)</f>
        <v/>
      </c>
      <c r="B950" s="11"/>
      <c r="C950" s="20"/>
      <c r="D950" s="11"/>
      <c r="E950" s="20"/>
      <c r="F950" s="20"/>
      <c r="G950" s="20"/>
      <c r="H950" s="20"/>
      <c r="I950" s="11"/>
      <c r="J950" s="11"/>
      <c r="K950" s="11"/>
      <c r="L950" s="20"/>
      <c r="M950" s="20"/>
      <c r="N950" s="20"/>
      <c r="O950" s="21" t="str">
        <f aca="false">IF(COUNTA(B950:N950)=0,"",IF(COUNTA(B950,E950,F950,G950,H950)&lt;5,"Missing info",IF(I950="Yes","Replay – not counted","Counted")))</f>
        <v/>
      </c>
      <c r="P950" s="21" t="str">
        <f aca="false">IF(OR(E950="",F950="",I950="Yes"),"",IF(COUNTIFS($E$6:E950,E950,$F$6:F950,F950)&gt;1,"Same room listed above – replay?",IF(AND(K950="Yes",N950=""),"Borderline – describe it in Notes","")))</f>
        <v/>
      </c>
      <c r="Q950" s="22" t="str">
        <f aca="false">IF(F950="","",IF(COUNTIF($F$6:F950,F950)=1,1,0))</f>
        <v/>
      </c>
      <c r="R950" s="22" t="str">
        <f aca="false">IF(H950="","",IF(COUNTIF($H$6:H950,H950)=1,1,0))</f>
        <v/>
      </c>
    </row>
    <row r="951" customFormat="false" ht="15" hidden="false" customHeight="false" outlineLevel="0" collapsed="false">
      <c r="A951" s="19" t="str">
        <f aca="false">IF(COUNTA(B951:N951)=0,"",ROW()-5)</f>
        <v/>
      </c>
      <c r="B951" s="11"/>
      <c r="C951" s="20"/>
      <c r="D951" s="11"/>
      <c r="E951" s="20"/>
      <c r="F951" s="20"/>
      <c r="G951" s="20"/>
      <c r="H951" s="20"/>
      <c r="I951" s="11"/>
      <c r="J951" s="11"/>
      <c r="K951" s="11"/>
      <c r="L951" s="20"/>
      <c r="M951" s="20"/>
      <c r="N951" s="20"/>
      <c r="O951" s="21" t="str">
        <f aca="false">IF(COUNTA(B951:N951)=0,"",IF(COUNTA(B951,E951,F951,G951,H951)&lt;5,"Missing info",IF(I951="Yes","Replay – not counted","Counted")))</f>
        <v/>
      </c>
      <c r="P951" s="21" t="str">
        <f aca="false">IF(OR(E951="",F951="",I951="Yes"),"",IF(COUNTIFS($E$6:E951,E951,$F$6:F951,F951)&gt;1,"Same room listed above – replay?",IF(AND(K951="Yes",N951=""),"Borderline – describe it in Notes","")))</f>
        <v/>
      </c>
      <c r="Q951" s="22" t="str">
        <f aca="false">IF(F951="","",IF(COUNTIF($F$6:F951,F951)=1,1,0))</f>
        <v/>
      </c>
      <c r="R951" s="22" t="str">
        <f aca="false">IF(H951="","",IF(COUNTIF($H$6:H951,H951)=1,1,0))</f>
        <v/>
      </c>
    </row>
    <row r="952" customFormat="false" ht="15" hidden="false" customHeight="false" outlineLevel="0" collapsed="false">
      <c r="A952" s="19" t="str">
        <f aca="false">IF(COUNTA(B952:N952)=0,"",ROW()-5)</f>
        <v/>
      </c>
      <c r="B952" s="11"/>
      <c r="C952" s="20"/>
      <c r="D952" s="11"/>
      <c r="E952" s="20"/>
      <c r="F952" s="20"/>
      <c r="G952" s="20"/>
      <c r="H952" s="20"/>
      <c r="I952" s="11"/>
      <c r="J952" s="11"/>
      <c r="K952" s="11"/>
      <c r="L952" s="20"/>
      <c r="M952" s="20"/>
      <c r="N952" s="20"/>
      <c r="O952" s="21" t="str">
        <f aca="false">IF(COUNTA(B952:N952)=0,"",IF(COUNTA(B952,E952,F952,G952,H952)&lt;5,"Missing info",IF(I952="Yes","Replay – not counted","Counted")))</f>
        <v/>
      </c>
      <c r="P952" s="21" t="str">
        <f aca="false">IF(OR(E952="",F952="",I952="Yes"),"",IF(COUNTIFS($E$6:E952,E952,$F$6:F952,F952)&gt;1,"Same room listed above – replay?",IF(AND(K952="Yes",N952=""),"Borderline – describe it in Notes","")))</f>
        <v/>
      </c>
      <c r="Q952" s="22" t="str">
        <f aca="false">IF(F952="","",IF(COUNTIF($F$6:F952,F952)=1,1,0))</f>
        <v/>
      </c>
      <c r="R952" s="22" t="str">
        <f aca="false">IF(H952="","",IF(COUNTIF($H$6:H952,H952)=1,1,0))</f>
        <v/>
      </c>
    </row>
    <row r="953" customFormat="false" ht="15" hidden="false" customHeight="false" outlineLevel="0" collapsed="false">
      <c r="A953" s="19" t="str">
        <f aca="false">IF(COUNTA(B953:N953)=0,"",ROW()-5)</f>
        <v/>
      </c>
      <c r="B953" s="11"/>
      <c r="C953" s="20"/>
      <c r="D953" s="11"/>
      <c r="E953" s="20"/>
      <c r="F953" s="20"/>
      <c r="G953" s="20"/>
      <c r="H953" s="20"/>
      <c r="I953" s="11"/>
      <c r="J953" s="11"/>
      <c r="K953" s="11"/>
      <c r="L953" s="20"/>
      <c r="M953" s="20"/>
      <c r="N953" s="20"/>
      <c r="O953" s="21" t="str">
        <f aca="false">IF(COUNTA(B953:N953)=0,"",IF(COUNTA(B953,E953,F953,G953,H953)&lt;5,"Missing info",IF(I953="Yes","Replay – not counted","Counted")))</f>
        <v/>
      </c>
      <c r="P953" s="21" t="str">
        <f aca="false">IF(OR(E953="",F953="",I953="Yes"),"",IF(COUNTIFS($E$6:E953,E953,$F$6:F953,F953)&gt;1,"Same room listed above – replay?",IF(AND(K953="Yes",N953=""),"Borderline – describe it in Notes","")))</f>
        <v/>
      </c>
      <c r="Q953" s="22" t="str">
        <f aca="false">IF(F953="","",IF(COUNTIF($F$6:F953,F953)=1,1,0))</f>
        <v/>
      </c>
      <c r="R953" s="22" t="str">
        <f aca="false">IF(H953="","",IF(COUNTIF($H$6:H953,H953)=1,1,0))</f>
        <v/>
      </c>
    </row>
    <row r="954" customFormat="false" ht="15" hidden="false" customHeight="false" outlineLevel="0" collapsed="false">
      <c r="A954" s="19" t="str">
        <f aca="false">IF(COUNTA(B954:N954)=0,"",ROW()-5)</f>
        <v/>
      </c>
      <c r="B954" s="11"/>
      <c r="C954" s="20"/>
      <c r="D954" s="11"/>
      <c r="E954" s="20"/>
      <c r="F954" s="20"/>
      <c r="G954" s="20"/>
      <c r="H954" s="20"/>
      <c r="I954" s="11"/>
      <c r="J954" s="11"/>
      <c r="K954" s="11"/>
      <c r="L954" s="20"/>
      <c r="M954" s="20"/>
      <c r="N954" s="20"/>
      <c r="O954" s="21" t="str">
        <f aca="false">IF(COUNTA(B954:N954)=0,"",IF(COUNTA(B954,E954,F954,G954,H954)&lt;5,"Missing info",IF(I954="Yes","Replay – not counted","Counted")))</f>
        <v/>
      </c>
      <c r="P954" s="21" t="str">
        <f aca="false">IF(OR(E954="",F954="",I954="Yes"),"",IF(COUNTIFS($E$6:E954,E954,$F$6:F954,F954)&gt;1,"Same room listed above – replay?",IF(AND(K954="Yes",N954=""),"Borderline – describe it in Notes","")))</f>
        <v/>
      </c>
      <c r="Q954" s="22" t="str">
        <f aca="false">IF(F954="","",IF(COUNTIF($F$6:F954,F954)=1,1,0))</f>
        <v/>
      </c>
      <c r="R954" s="22" t="str">
        <f aca="false">IF(H954="","",IF(COUNTIF($H$6:H954,H954)=1,1,0))</f>
        <v/>
      </c>
    </row>
    <row r="955" customFormat="false" ht="15" hidden="false" customHeight="false" outlineLevel="0" collapsed="false">
      <c r="A955" s="19" t="str">
        <f aca="false">IF(COUNTA(B955:N955)=0,"",ROW()-5)</f>
        <v/>
      </c>
      <c r="B955" s="11"/>
      <c r="C955" s="20"/>
      <c r="D955" s="11"/>
      <c r="E955" s="20"/>
      <c r="F955" s="20"/>
      <c r="G955" s="20"/>
      <c r="H955" s="20"/>
      <c r="I955" s="11"/>
      <c r="J955" s="11"/>
      <c r="K955" s="11"/>
      <c r="L955" s="20"/>
      <c r="M955" s="20"/>
      <c r="N955" s="20"/>
      <c r="O955" s="21" t="str">
        <f aca="false">IF(COUNTA(B955:N955)=0,"",IF(COUNTA(B955,E955,F955,G955,H955)&lt;5,"Missing info",IF(I955="Yes","Replay – not counted","Counted")))</f>
        <v/>
      </c>
      <c r="P955" s="21" t="str">
        <f aca="false">IF(OR(E955="",F955="",I955="Yes"),"",IF(COUNTIFS($E$6:E955,E955,$F$6:F955,F955)&gt;1,"Same room listed above – replay?",IF(AND(K955="Yes",N955=""),"Borderline – describe it in Notes","")))</f>
        <v/>
      </c>
      <c r="Q955" s="22" t="str">
        <f aca="false">IF(F955="","",IF(COUNTIF($F$6:F955,F955)=1,1,0))</f>
        <v/>
      </c>
      <c r="R955" s="22" t="str">
        <f aca="false">IF(H955="","",IF(COUNTIF($H$6:H955,H955)=1,1,0))</f>
        <v/>
      </c>
    </row>
    <row r="956" customFormat="false" ht="15" hidden="false" customHeight="false" outlineLevel="0" collapsed="false">
      <c r="A956" s="19" t="str">
        <f aca="false">IF(COUNTA(B956:N956)=0,"",ROW()-5)</f>
        <v/>
      </c>
      <c r="B956" s="11"/>
      <c r="C956" s="20"/>
      <c r="D956" s="11"/>
      <c r="E956" s="20"/>
      <c r="F956" s="20"/>
      <c r="G956" s="20"/>
      <c r="H956" s="20"/>
      <c r="I956" s="11"/>
      <c r="J956" s="11"/>
      <c r="K956" s="11"/>
      <c r="L956" s="20"/>
      <c r="M956" s="20"/>
      <c r="N956" s="20"/>
      <c r="O956" s="21" t="str">
        <f aca="false">IF(COUNTA(B956:N956)=0,"",IF(COUNTA(B956,E956,F956,G956,H956)&lt;5,"Missing info",IF(I956="Yes","Replay – not counted","Counted")))</f>
        <v/>
      </c>
      <c r="P956" s="21" t="str">
        <f aca="false">IF(OR(E956="",F956="",I956="Yes"),"",IF(COUNTIFS($E$6:E956,E956,$F$6:F956,F956)&gt;1,"Same room listed above – replay?",IF(AND(K956="Yes",N956=""),"Borderline – describe it in Notes","")))</f>
        <v/>
      </c>
      <c r="Q956" s="22" t="str">
        <f aca="false">IF(F956="","",IF(COUNTIF($F$6:F956,F956)=1,1,0))</f>
        <v/>
      </c>
      <c r="R956" s="22" t="str">
        <f aca="false">IF(H956="","",IF(COUNTIF($H$6:H956,H956)=1,1,0))</f>
        <v/>
      </c>
    </row>
    <row r="957" customFormat="false" ht="15" hidden="false" customHeight="false" outlineLevel="0" collapsed="false">
      <c r="A957" s="19" t="str">
        <f aca="false">IF(COUNTA(B957:N957)=0,"",ROW()-5)</f>
        <v/>
      </c>
      <c r="B957" s="11"/>
      <c r="C957" s="20"/>
      <c r="D957" s="11"/>
      <c r="E957" s="20"/>
      <c r="F957" s="20"/>
      <c r="G957" s="20"/>
      <c r="H957" s="20"/>
      <c r="I957" s="11"/>
      <c r="J957" s="11"/>
      <c r="K957" s="11"/>
      <c r="L957" s="20"/>
      <c r="M957" s="20"/>
      <c r="N957" s="20"/>
      <c r="O957" s="21" t="str">
        <f aca="false">IF(COUNTA(B957:N957)=0,"",IF(COUNTA(B957,E957,F957,G957,H957)&lt;5,"Missing info",IF(I957="Yes","Replay – not counted","Counted")))</f>
        <v/>
      </c>
      <c r="P957" s="21" t="str">
        <f aca="false">IF(OR(E957="",F957="",I957="Yes"),"",IF(COUNTIFS($E$6:E957,E957,$F$6:F957,F957)&gt;1,"Same room listed above – replay?",IF(AND(K957="Yes",N957=""),"Borderline – describe it in Notes","")))</f>
        <v/>
      </c>
      <c r="Q957" s="22" t="str">
        <f aca="false">IF(F957="","",IF(COUNTIF($F$6:F957,F957)=1,1,0))</f>
        <v/>
      </c>
      <c r="R957" s="22" t="str">
        <f aca="false">IF(H957="","",IF(COUNTIF($H$6:H957,H957)=1,1,0))</f>
        <v/>
      </c>
    </row>
    <row r="958" customFormat="false" ht="15" hidden="false" customHeight="false" outlineLevel="0" collapsed="false">
      <c r="A958" s="19" t="str">
        <f aca="false">IF(COUNTA(B958:N958)=0,"",ROW()-5)</f>
        <v/>
      </c>
      <c r="B958" s="11"/>
      <c r="C958" s="20"/>
      <c r="D958" s="11"/>
      <c r="E958" s="20"/>
      <c r="F958" s="20"/>
      <c r="G958" s="20"/>
      <c r="H958" s="20"/>
      <c r="I958" s="11"/>
      <c r="J958" s="11"/>
      <c r="K958" s="11"/>
      <c r="L958" s="20"/>
      <c r="M958" s="20"/>
      <c r="N958" s="20"/>
      <c r="O958" s="21" t="str">
        <f aca="false">IF(COUNTA(B958:N958)=0,"",IF(COUNTA(B958,E958,F958,G958,H958)&lt;5,"Missing info",IF(I958="Yes","Replay – not counted","Counted")))</f>
        <v/>
      </c>
      <c r="P958" s="21" t="str">
        <f aca="false">IF(OR(E958="",F958="",I958="Yes"),"",IF(COUNTIFS($E$6:E958,E958,$F$6:F958,F958)&gt;1,"Same room listed above – replay?",IF(AND(K958="Yes",N958=""),"Borderline – describe it in Notes","")))</f>
        <v/>
      </c>
      <c r="Q958" s="22" t="str">
        <f aca="false">IF(F958="","",IF(COUNTIF($F$6:F958,F958)=1,1,0))</f>
        <v/>
      </c>
      <c r="R958" s="22" t="str">
        <f aca="false">IF(H958="","",IF(COUNTIF($H$6:H958,H958)=1,1,0))</f>
        <v/>
      </c>
    </row>
    <row r="959" customFormat="false" ht="15" hidden="false" customHeight="false" outlineLevel="0" collapsed="false">
      <c r="A959" s="19" t="str">
        <f aca="false">IF(COUNTA(B959:N959)=0,"",ROW()-5)</f>
        <v/>
      </c>
      <c r="B959" s="11"/>
      <c r="C959" s="20"/>
      <c r="D959" s="11"/>
      <c r="E959" s="20"/>
      <c r="F959" s="20"/>
      <c r="G959" s="20"/>
      <c r="H959" s="20"/>
      <c r="I959" s="11"/>
      <c r="J959" s="11"/>
      <c r="K959" s="11"/>
      <c r="L959" s="20"/>
      <c r="M959" s="20"/>
      <c r="N959" s="20"/>
      <c r="O959" s="21" t="str">
        <f aca="false">IF(COUNTA(B959:N959)=0,"",IF(COUNTA(B959,E959,F959,G959,H959)&lt;5,"Missing info",IF(I959="Yes","Replay – not counted","Counted")))</f>
        <v/>
      </c>
      <c r="P959" s="21" t="str">
        <f aca="false">IF(OR(E959="",F959="",I959="Yes"),"",IF(COUNTIFS($E$6:E959,E959,$F$6:F959,F959)&gt;1,"Same room listed above – replay?",IF(AND(K959="Yes",N959=""),"Borderline – describe it in Notes","")))</f>
        <v/>
      </c>
      <c r="Q959" s="22" t="str">
        <f aca="false">IF(F959="","",IF(COUNTIF($F$6:F959,F959)=1,1,0))</f>
        <v/>
      </c>
      <c r="R959" s="22" t="str">
        <f aca="false">IF(H959="","",IF(COUNTIF($H$6:H959,H959)=1,1,0))</f>
        <v/>
      </c>
    </row>
    <row r="960" customFormat="false" ht="15" hidden="false" customHeight="false" outlineLevel="0" collapsed="false">
      <c r="A960" s="19" t="str">
        <f aca="false">IF(COUNTA(B960:N960)=0,"",ROW()-5)</f>
        <v/>
      </c>
      <c r="B960" s="11"/>
      <c r="C960" s="20"/>
      <c r="D960" s="11"/>
      <c r="E960" s="20"/>
      <c r="F960" s="20"/>
      <c r="G960" s="20"/>
      <c r="H960" s="20"/>
      <c r="I960" s="11"/>
      <c r="J960" s="11"/>
      <c r="K960" s="11"/>
      <c r="L960" s="20"/>
      <c r="M960" s="20"/>
      <c r="N960" s="20"/>
      <c r="O960" s="21" t="str">
        <f aca="false">IF(COUNTA(B960:N960)=0,"",IF(COUNTA(B960,E960,F960,G960,H960)&lt;5,"Missing info",IF(I960="Yes","Replay – not counted","Counted")))</f>
        <v/>
      </c>
      <c r="P960" s="21" t="str">
        <f aca="false">IF(OR(E960="",F960="",I960="Yes"),"",IF(COUNTIFS($E$6:E960,E960,$F$6:F960,F960)&gt;1,"Same room listed above – replay?",IF(AND(K960="Yes",N960=""),"Borderline – describe it in Notes","")))</f>
        <v/>
      </c>
      <c r="Q960" s="22" t="str">
        <f aca="false">IF(F960="","",IF(COUNTIF($F$6:F960,F960)=1,1,0))</f>
        <v/>
      </c>
      <c r="R960" s="22" t="str">
        <f aca="false">IF(H960="","",IF(COUNTIF($H$6:H960,H960)=1,1,0))</f>
        <v/>
      </c>
    </row>
    <row r="961" customFormat="false" ht="15" hidden="false" customHeight="false" outlineLevel="0" collapsed="false">
      <c r="A961" s="19" t="str">
        <f aca="false">IF(COUNTA(B961:N961)=0,"",ROW()-5)</f>
        <v/>
      </c>
      <c r="B961" s="11"/>
      <c r="C961" s="20"/>
      <c r="D961" s="11"/>
      <c r="E961" s="20"/>
      <c r="F961" s="20"/>
      <c r="G961" s="20"/>
      <c r="H961" s="20"/>
      <c r="I961" s="11"/>
      <c r="J961" s="11"/>
      <c r="K961" s="11"/>
      <c r="L961" s="20"/>
      <c r="M961" s="20"/>
      <c r="N961" s="20"/>
      <c r="O961" s="21" t="str">
        <f aca="false">IF(COUNTA(B961:N961)=0,"",IF(COUNTA(B961,E961,F961,G961,H961)&lt;5,"Missing info",IF(I961="Yes","Replay – not counted","Counted")))</f>
        <v/>
      </c>
      <c r="P961" s="21" t="str">
        <f aca="false">IF(OR(E961="",F961="",I961="Yes"),"",IF(COUNTIFS($E$6:E961,E961,$F$6:F961,F961)&gt;1,"Same room listed above – replay?",IF(AND(K961="Yes",N961=""),"Borderline – describe it in Notes","")))</f>
        <v/>
      </c>
      <c r="Q961" s="22" t="str">
        <f aca="false">IF(F961="","",IF(COUNTIF($F$6:F961,F961)=1,1,0))</f>
        <v/>
      </c>
      <c r="R961" s="22" t="str">
        <f aca="false">IF(H961="","",IF(COUNTIF($H$6:H961,H961)=1,1,0))</f>
        <v/>
      </c>
    </row>
    <row r="962" customFormat="false" ht="15" hidden="false" customHeight="false" outlineLevel="0" collapsed="false">
      <c r="A962" s="19" t="str">
        <f aca="false">IF(COUNTA(B962:N962)=0,"",ROW()-5)</f>
        <v/>
      </c>
      <c r="B962" s="11"/>
      <c r="C962" s="20"/>
      <c r="D962" s="11"/>
      <c r="E962" s="20"/>
      <c r="F962" s="20"/>
      <c r="G962" s="20"/>
      <c r="H962" s="20"/>
      <c r="I962" s="11"/>
      <c r="J962" s="11"/>
      <c r="K962" s="11"/>
      <c r="L962" s="20"/>
      <c r="M962" s="20"/>
      <c r="N962" s="20"/>
      <c r="O962" s="21" t="str">
        <f aca="false">IF(COUNTA(B962:N962)=0,"",IF(COUNTA(B962,E962,F962,G962,H962)&lt;5,"Missing info",IF(I962="Yes","Replay – not counted","Counted")))</f>
        <v/>
      </c>
      <c r="P962" s="21" t="str">
        <f aca="false">IF(OR(E962="",F962="",I962="Yes"),"",IF(COUNTIFS($E$6:E962,E962,$F$6:F962,F962)&gt;1,"Same room listed above – replay?",IF(AND(K962="Yes",N962=""),"Borderline – describe it in Notes","")))</f>
        <v/>
      </c>
      <c r="Q962" s="22" t="str">
        <f aca="false">IF(F962="","",IF(COUNTIF($F$6:F962,F962)=1,1,0))</f>
        <v/>
      </c>
      <c r="R962" s="22" t="str">
        <f aca="false">IF(H962="","",IF(COUNTIF($H$6:H962,H962)=1,1,0))</f>
        <v/>
      </c>
    </row>
    <row r="963" customFormat="false" ht="15" hidden="false" customHeight="false" outlineLevel="0" collapsed="false">
      <c r="A963" s="19" t="str">
        <f aca="false">IF(COUNTA(B963:N963)=0,"",ROW()-5)</f>
        <v/>
      </c>
      <c r="B963" s="11"/>
      <c r="C963" s="20"/>
      <c r="D963" s="11"/>
      <c r="E963" s="20"/>
      <c r="F963" s="20"/>
      <c r="G963" s="20"/>
      <c r="H963" s="20"/>
      <c r="I963" s="11"/>
      <c r="J963" s="11"/>
      <c r="K963" s="11"/>
      <c r="L963" s="20"/>
      <c r="M963" s="20"/>
      <c r="N963" s="20"/>
      <c r="O963" s="21" t="str">
        <f aca="false">IF(COUNTA(B963:N963)=0,"",IF(COUNTA(B963,E963,F963,G963,H963)&lt;5,"Missing info",IF(I963="Yes","Replay – not counted","Counted")))</f>
        <v/>
      </c>
      <c r="P963" s="21" t="str">
        <f aca="false">IF(OR(E963="",F963="",I963="Yes"),"",IF(COUNTIFS($E$6:E963,E963,$F$6:F963,F963)&gt;1,"Same room listed above – replay?",IF(AND(K963="Yes",N963=""),"Borderline – describe it in Notes","")))</f>
        <v/>
      </c>
      <c r="Q963" s="22" t="str">
        <f aca="false">IF(F963="","",IF(COUNTIF($F$6:F963,F963)=1,1,0))</f>
        <v/>
      </c>
      <c r="R963" s="22" t="str">
        <f aca="false">IF(H963="","",IF(COUNTIF($H$6:H963,H963)=1,1,0))</f>
        <v/>
      </c>
    </row>
    <row r="964" customFormat="false" ht="15" hidden="false" customHeight="false" outlineLevel="0" collapsed="false">
      <c r="A964" s="19" t="str">
        <f aca="false">IF(COUNTA(B964:N964)=0,"",ROW()-5)</f>
        <v/>
      </c>
      <c r="B964" s="11"/>
      <c r="C964" s="20"/>
      <c r="D964" s="11"/>
      <c r="E964" s="20"/>
      <c r="F964" s="20"/>
      <c r="G964" s="20"/>
      <c r="H964" s="20"/>
      <c r="I964" s="11"/>
      <c r="J964" s="11"/>
      <c r="K964" s="11"/>
      <c r="L964" s="20"/>
      <c r="M964" s="20"/>
      <c r="N964" s="20"/>
      <c r="O964" s="21" t="str">
        <f aca="false">IF(COUNTA(B964:N964)=0,"",IF(COUNTA(B964,E964,F964,G964,H964)&lt;5,"Missing info",IF(I964="Yes","Replay – not counted","Counted")))</f>
        <v/>
      </c>
      <c r="P964" s="21" t="str">
        <f aca="false">IF(OR(E964="",F964="",I964="Yes"),"",IF(COUNTIFS($E$6:E964,E964,$F$6:F964,F964)&gt;1,"Same room listed above – replay?",IF(AND(K964="Yes",N964=""),"Borderline – describe it in Notes","")))</f>
        <v/>
      </c>
      <c r="Q964" s="22" t="str">
        <f aca="false">IF(F964="","",IF(COUNTIF($F$6:F964,F964)=1,1,0))</f>
        <v/>
      </c>
      <c r="R964" s="22" t="str">
        <f aca="false">IF(H964="","",IF(COUNTIF($H$6:H964,H964)=1,1,0))</f>
        <v/>
      </c>
    </row>
    <row r="965" customFormat="false" ht="15" hidden="false" customHeight="false" outlineLevel="0" collapsed="false">
      <c r="A965" s="19" t="str">
        <f aca="false">IF(COUNTA(B965:N965)=0,"",ROW()-5)</f>
        <v/>
      </c>
      <c r="B965" s="11"/>
      <c r="C965" s="20"/>
      <c r="D965" s="11"/>
      <c r="E965" s="20"/>
      <c r="F965" s="20"/>
      <c r="G965" s="20"/>
      <c r="H965" s="20"/>
      <c r="I965" s="11"/>
      <c r="J965" s="11"/>
      <c r="K965" s="11"/>
      <c r="L965" s="20"/>
      <c r="M965" s="20"/>
      <c r="N965" s="20"/>
      <c r="O965" s="21" t="str">
        <f aca="false">IF(COUNTA(B965:N965)=0,"",IF(COUNTA(B965,E965,F965,G965,H965)&lt;5,"Missing info",IF(I965="Yes","Replay – not counted","Counted")))</f>
        <v/>
      </c>
      <c r="P965" s="21" t="str">
        <f aca="false">IF(OR(E965="",F965="",I965="Yes"),"",IF(COUNTIFS($E$6:E965,E965,$F$6:F965,F965)&gt;1,"Same room listed above – replay?",IF(AND(K965="Yes",N965=""),"Borderline – describe it in Notes","")))</f>
        <v/>
      </c>
      <c r="Q965" s="22" t="str">
        <f aca="false">IF(F965="","",IF(COUNTIF($F$6:F965,F965)=1,1,0))</f>
        <v/>
      </c>
      <c r="R965" s="22" t="str">
        <f aca="false">IF(H965="","",IF(COUNTIF($H$6:H965,H965)=1,1,0))</f>
        <v/>
      </c>
    </row>
    <row r="966" customFormat="false" ht="15" hidden="false" customHeight="false" outlineLevel="0" collapsed="false">
      <c r="A966" s="19" t="str">
        <f aca="false">IF(COUNTA(B966:N966)=0,"",ROW()-5)</f>
        <v/>
      </c>
      <c r="B966" s="11"/>
      <c r="C966" s="20"/>
      <c r="D966" s="11"/>
      <c r="E966" s="20"/>
      <c r="F966" s="20"/>
      <c r="G966" s="20"/>
      <c r="H966" s="20"/>
      <c r="I966" s="11"/>
      <c r="J966" s="11"/>
      <c r="K966" s="11"/>
      <c r="L966" s="20"/>
      <c r="M966" s="20"/>
      <c r="N966" s="20"/>
      <c r="O966" s="21" t="str">
        <f aca="false">IF(COUNTA(B966:N966)=0,"",IF(COUNTA(B966,E966,F966,G966,H966)&lt;5,"Missing info",IF(I966="Yes","Replay – not counted","Counted")))</f>
        <v/>
      </c>
      <c r="P966" s="21" t="str">
        <f aca="false">IF(OR(E966="",F966="",I966="Yes"),"",IF(COUNTIFS($E$6:E966,E966,$F$6:F966,F966)&gt;1,"Same room listed above – replay?",IF(AND(K966="Yes",N966=""),"Borderline – describe it in Notes","")))</f>
        <v/>
      </c>
      <c r="Q966" s="22" t="str">
        <f aca="false">IF(F966="","",IF(COUNTIF($F$6:F966,F966)=1,1,0))</f>
        <v/>
      </c>
      <c r="R966" s="22" t="str">
        <f aca="false">IF(H966="","",IF(COUNTIF($H$6:H966,H966)=1,1,0))</f>
        <v/>
      </c>
    </row>
    <row r="967" customFormat="false" ht="15" hidden="false" customHeight="false" outlineLevel="0" collapsed="false">
      <c r="A967" s="19" t="str">
        <f aca="false">IF(COUNTA(B967:N967)=0,"",ROW()-5)</f>
        <v/>
      </c>
      <c r="B967" s="11"/>
      <c r="C967" s="20"/>
      <c r="D967" s="11"/>
      <c r="E967" s="20"/>
      <c r="F967" s="20"/>
      <c r="G967" s="20"/>
      <c r="H967" s="20"/>
      <c r="I967" s="11"/>
      <c r="J967" s="11"/>
      <c r="K967" s="11"/>
      <c r="L967" s="20"/>
      <c r="M967" s="20"/>
      <c r="N967" s="20"/>
      <c r="O967" s="21" t="str">
        <f aca="false">IF(COUNTA(B967:N967)=0,"",IF(COUNTA(B967,E967,F967,G967,H967)&lt;5,"Missing info",IF(I967="Yes","Replay – not counted","Counted")))</f>
        <v/>
      </c>
      <c r="P967" s="21" t="str">
        <f aca="false">IF(OR(E967="",F967="",I967="Yes"),"",IF(COUNTIFS($E$6:E967,E967,$F$6:F967,F967)&gt;1,"Same room listed above – replay?",IF(AND(K967="Yes",N967=""),"Borderline – describe it in Notes","")))</f>
        <v/>
      </c>
      <c r="Q967" s="22" t="str">
        <f aca="false">IF(F967="","",IF(COUNTIF($F$6:F967,F967)=1,1,0))</f>
        <v/>
      </c>
      <c r="R967" s="22" t="str">
        <f aca="false">IF(H967="","",IF(COUNTIF($H$6:H967,H967)=1,1,0))</f>
        <v/>
      </c>
    </row>
    <row r="968" customFormat="false" ht="15" hidden="false" customHeight="false" outlineLevel="0" collapsed="false">
      <c r="A968" s="19" t="str">
        <f aca="false">IF(COUNTA(B968:N968)=0,"",ROW()-5)</f>
        <v/>
      </c>
      <c r="B968" s="11"/>
      <c r="C968" s="20"/>
      <c r="D968" s="11"/>
      <c r="E968" s="20"/>
      <c r="F968" s="20"/>
      <c r="G968" s="20"/>
      <c r="H968" s="20"/>
      <c r="I968" s="11"/>
      <c r="J968" s="11"/>
      <c r="K968" s="11"/>
      <c r="L968" s="20"/>
      <c r="M968" s="20"/>
      <c r="N968" s="20"/>
      <c r="O968" s="21" t="str">
        <f aca="false">IF(COUNTA(B968:N968)=0,"",IF(COUNTA(B968,E968,F968,G968,H968)&lt;5,"Missing info",IF(I968="Yes","Replay – not counted","Counted")))</f>
        <v/>
      </c>
      <c r="P968" s="21" t="str">
        <f aca="false">IF(OR(E968="",F968="",I968="Yes"),"",IF(COUNTIFS($E$6:E968,E968,$F$6:F968,F968)&gt;1,"Same room listed above – replay?",IF(AND(K968="Yes",N968=""),"Borderline – describe it in Notes","")))</f>
        <v/>
      </c>
      <c r="Q968" s="22" t="str">
        <f aca="false">IF(F968="","",IF(COUNTIF($F$6:F968,F968)=1,1,0))</f>
        <v/>
      </c>
      <c r="R968" s="22" t="str">
        <f aca="false">IF(H968="","",IF(COUNTIF($H$6:H968,H968)=1,1,0))</f>
        <v/>
      </c>
    </row>
    <row r="969" customFormat="false" ht="15" hidden="false" customHeight="false" outlineLevel="0" collapsed="false">
      <c r="A969" s="19" t="str">
        <f aca="false">IF(COUNTA(B969:N969)=0,"",ROW()-5)</f>
        <v/>
      </c>
      <c r="B969" s="11"/>
      <c r="C969" s="20"/>
      <c r="D969" s="11"/>
      <c r="E969" s="20"/>
      <c r="F969" s="20"/>
      <c r="G969" s="20"/>
      <c r="H969" s="20"/>
      <c r="I969" s="11"/>
      <c r="J969" s="11"/>
      <c r="K969" s="11"/>
      <c r="L969" s="20"/>
      <c r="M969" s="20"/>
      <c r="N969" s="20"/>
      <c r="O969" s="21" t="str">
        <f aca="false">IF(COUNTA(B969:N969)=0,"",IF(COUNTA(B969,E969,F969,G969,H969)&lt;5,"Missing info",IF(I969="Yes","Replay – not counted","Counted")))</f>
        <v/>
      </c>
      <c r="P969" s="21" t="str">
        <f aca="false">IF(OR(E969="",F969="",I969="Yes"),"",IF(COUNTIFS($E$6:E969,E969,$F$6:F969,F969)&gt;1,"Same room listed above – replay?",IF(AND(K969="Yes",N969=""),"Borderline – describe it in Notes","")))</f>
        <v/>
      </c>
      <c r="Q969" s="22" t="str">
        <f aca="false">IF(F969="","",IF(COUNTIF($F$6:F969,F969)=1,1,0))</f>
        <v/>
      </c>
      <c r="R969" s="22" t="str">
        <f aca="false">IF(H969="","",IF(COUNTIF($H$6:H969,H969)=1,1,0))</f>
        <v/>
      </c>
    </row>
    <row r="970" customFormat="false" ht="15" hidden="false" customHeight="false" outlineLevel="0" collapsed="false">
      <c r="A970" s="19" t="str">
        <f aca="false">IF(COUNTA(B970:N970)=0,"",ROW()-5)</f>
        <v/>
      </c>
      <c r="B970" s="11"/>
      <c r="C970" s="20"/>
      <c r="D970" s="11"/>
      <c r="E970" s="20"/>
      <c r="F970" s="20"/>
      <c r="G970" s="20"/>
      <c r="H970" s="20"/>
      <c r="I970" s="11"/>
      <c r="J970" s="11"/>
      <c r="K970" s="11"/>
      <c r="L970" s="20"/>
      <c r="M970" s="20"/>
      <c r="N970" s="20"/>
      <c r="O970" s="21" t="str">
        <f aca="false">IF(COUNTA(B970:N970)=0,"",IF(COUNTA(B970,E970,F970,G970,H970)&lt;5,"Missing info",IF(I970="Yes","Replay – not counted","Counted")))</f>
        <v/>
      </c>
      <c r="P970" s="21" t="str">
        <f aca="false">IF(OR(E970="",F970="",I970="Yes"),"",IF(COUNTIFS($E$6:E970,E970,$F$6:F970,F970)&gt;1,"Same room listed above – replay?",IF(AND(K970="Yes",N970=""),"Borderline – describe it in Notes","")))</f>
        <v/>
      </c>
      <c r="Q970" s="22" t="str">
        <f aca="false">IF(F970="","",IF(COUNTIF($F$6:F970,F970)=1,1,0))</f>
        <v/>
      </c>
      <c r="R970" s="22" t="str">
        <f aca="false">IF(H970="","",IF(COUNTIF($H$6:H970,H970)=1,1,0))</f>
        <v/>
      </c>
    </row>
    <row r="971" customFormat="false" ht="15" hidden="false" customHeight="false" outlineLevel="0" collapsed="false">
      <c r="A971" s="19" t="str">
        <f aca="false">IF(COUNTA(B971:N971)=0,"",ROW()-5)</f>
        <v/>
      </c>
      <c r="B971" s="11"/>
      <c r="C971" s="20"/>
      <c r="D971" s="11"/>
      <c r="E971" s="20"/>
      <c r="F971" s="20"/>
      <c r="G971" s="20"/>
      <c r="H971" s="20"/>
      <c r="I971" s="11"/>
      <c r="J971" s="11"/>
      <c r="K971" s="11"/>
      <c r="L971" s="20"/>
      <c r="M971" s="20"/>
      <c r="N971" s="20"/>
      <c r="O971" s="21" t="str">
        <f aca="false">IF(COUNTA(B971:N971)=0,"",IF(COUNTA(B971,E971,F971,G971,H971)&lt;5,"Missing info",IF(I971="Yes","Replay – not counted","Counted")))</f>
        <v/>
      </c>
      <c r="P971" s="21" t="str">
        <f aca="false">IF(OR(E971="",F971="",I971="Yes"),"",IF(COUNTIFS($E$6:E971,E971,$F$6:F971,F971)&gt;1,"Same room listed above – replay?",IF(AND(K971="Yes",N971=""),"Borderline – describe it in Notes","")))</f>
        <v/>
      </c>
      <c r="Q971" s="22" t="str">
        <f aca="false">IF(F971="","",IF(COUNTIF($F$6:F971,F971)=1,1,0))</f>
        <v/>
      </c>
      <c r="R971" s="22" t="str">
        <f aca="false">IF(H971="","",IF(COUNTIF($H$6:H971,H971)=1,1,0))</f>
        <v/>
      </c>
    </row>
    <row r="972" customFormat="false" ht="15" hidden="false" customHeight="false" outlineLevel="0" collapsed="false">
      <c r="A972" s="19" t="str">
        <f aca="false">IF(COUNTA(B972:N972)=0,"",ROW()-5)</f>
        <v/>
      </c>
      <c r="B972" s="11"/>
      <c r="C972" s="20"/>
      <c r="D972" s="11"/>
      <c r="E972" s="20"/>
      <c r="F972" s="20"/>
      <c r="G972" s="20"/>
      <c r="H972" s="20"/>
      <c r="I972" s="11"/>
      <c r="J972" s="11"/>
      <c r="K972" s="11"/>
      <c r="L972" s="20"/>
      <c r="M972" s="20"/>
      <c r="N972" s="20"/>
      <c r="O972" s="21" t="str">
        <f aca="false">IF(COUNTA(B972:N972)=0,"",IF(COUNTA(B972,E972,F972,G972,H972)&lt;5,"Missing info",IF(I972="Yes","Replay – not counted","Counted")))</f>
        <v/>
      </c>
      <c r="P972" s="21" t="str">
        <f aca="false">IF(OR(E972="",F972="",I972="Yes"),"",IF(COUNTIFS($E$6:E972,E972,$F$6:F972,F972)&gt;1,"Same room listed above – replay?",IF(AND(K972="Yes",N972=""),"Borderline – describe it in Notes","")))</f>
        <v/>
      </c>
      <c r="Q972" s="22" t="str">
        <f aca="false">IF(F972="","",IF(COUNTIF($F$6:F972,F972)=1,1,0))</f>
        <v/>
      </c>
      <c r="R972" s="22" t="str">
        <f aca="false">IF(H972="","",IF(COUNTIF($H$6:H972,H972)=1,1,0))</f>
        <v/>
      </c>
    </row>
    <row r="973" customFormat="false" ht="15" hidden="false" customHeight="false" outlineLevel="0" collapsed="false">
      <c r="A973" s="19" t="str">
        <f aca="false">IF(COUNTA(B973:N973)=0,"",ROW()-5)</f>
        <v/>
      </c>
      <c r="B973" s="11"/>
      <c r="C973" s="20"/>
      <c r="D973" s="11"/>
      <c r="E973" s="20"/>
      <c r="F973" s="20"/>
      <c r="G973" s="20"/>
      <c r="H973" s="20"/>
      <c r="I973" s="11"/>
      <c r="J973" s="11"/>
      <c r="K973" s="11"/>
      <c r="L973" s="20"/>
      <c r="M973" s="20"/>
      <c r="N973" s="20"/>
      <c r="O973" s="21" t="str">
        <f aca="false">IF(COUNTA(B973:N973)=0,"",IF(COUNTA(B973,E973,F973,G973,H973)&lt;5,"Missing info",IF(I973="Yes","Replay – not counted","Counted")))</f>
        <v/>
      </c>
      <c r="P973" s="21" t="str">
        <f aca="false">IF(OR(E973="",F973="",I973="Yes"),"",IF(COUNTIFS($E$6:E973,E973,$F$6:F973,F973)&gt;1,"Same room listed above – replay?",IF(AND(K973="Yes",N973=""),"Borderline – describe it in Notes","")))</f>
        <v/>
      </c>
      <c r="Q973" s="22" t="str">
        <f aca="false">IF(F973="","",IF(COUNTIF($F$6:F973,F973)=1,1,0))</f>
        <v/>
      </c>
      <c r="R973" s="22" t="str">
        <f aca="false">IF(H973="","",IF(COUNTIF($H$6:H973,H973)=1,1,0))</f>
        <v/>
      </c>
    </row>
    <row r="974" customFormat="false" ht="15" hidden="false" customHeight="false" outlineLevel="0" collapsed="false">
      <c r="A974" s="19" t="str">
        <f aca="false">IF(COUNTA(B974:N974)=0,"",ROW()-5)</f>
        <v/>
      </c>
      <c r="B974" s="11"/>
      <c r="C974" s="20"/>
      <c r="D974" s="11"/>
      <c r="E974" s="20"/>
      <c r="F974" s="20"/>
      <c r="G974" s="20"/>
      <c r="H974" s="20"/>
      <c r="I974" s="11"/>
      <c r="J974" s="11"/>
      <c r="K974" s="11"/>
      <c r="L974" s="20"/>
      <c r="M974" s="20"/>
      <c r="N974" s="20"/>
      <c r="O974" s="21" t="str">
        <f aca="false">IF(COUNTA(B974:N974)=0,"",IF(COUNTA(B974,E974,F974,G974,H974)&lt;5,"Missing info",IF(I974="Yes","Replay – not counted","Counted")))</f>
        <v/>
      </c>
      <c r="P974" s="21" t="str">
        <f aca="false">IF(OR(E974="",F974="",I974="Yes"),"",IF(COUNTIFS($E$6:E974,E974,$F$6:F974,F974)&gt;1,"Same room listed above – replay?",IF(AND(K974="Yes",N974=""),"Borderline – describe it in Notes","")))</f>
        <v/>
      </c>
      <c r="Q974" s="22" t="str">
        <f aca="false">IF(F974="","",IF(COUNTIF($F$6:F974,F974)=1,1,0))</f>
        <v/>
      </c>
      <c r="R974" s="22" t="str">
        <f aca="false">IF(H974="","",IF(COUNTIF($H$6:H974,H974)=1,1,0))</f>
        <v/>
      </c>
    </row>
    <row r="975" customFormat="false" ht="15" hidden="false" customHeight="false" outlineLevel="0" collapsed="false">
      <c r="A975" s="19" t="str">
        <f aca="false">IF(COUNTA(B975:N975)=0,"",ROW()-5)</f>
        <v/>
      </c>
      <c r="B975" s="11"/>
      <c r="C975" s="20"/>
      <c r="D975" s="11"/>
      <c r="E975" s="20"/>
      <c r="F975" s="20"/>
      <c r="G975" s="20"/>
      <c r="H975" s="20"/>
      <c r="I975" s="11"/>
      <c r="J975" s="11"/>
      <c r="K975" s="11"/>
      <c r="L975" s="20"/>
      <c r="M975" s="20"/>
      <c r="N975" s="20"/>
      <c r="O975" s="21" t="str">
        <f aca="false">IF(COUNTA(B975:N975)=0,"",IF(COUNTA(B975,E975,F975,G975,H975)&lt;5,"Missing info",IF(I975="Yes","Replay – not counted","Counted")))</f>
        <v/>
      </c>
      <c r="P975" s="21" t="str">
        <f aca="false">IF(OR(E975="",F975="",I975="Yes"),"",IF(COUNTIFS($E$6:E975,E975,$F$6:F975,F975)&gt;1,"Same room listed above – replay?",IF(AND(K975="Yes",N975=""),"Borderline – describe it in Notes","")))</f>
        <v/>
      </c>
      <c r="Q975" s="22" t="str">
        <f aca="false">IF(F975="","",IF(COUNTIF($F$6:F975,F975)=1,1,0))</f>
        <v/>
      </c>
      <c r="R975" s="22" t="str">
        <f aca="false">IF(H975="","",IF(COUNTIF($H$6:H975,H975)=1,1,0))</f>
        <v/>
      </c>
    </row>
    <row r="976" customFormat="false" ht="15" hidden="false" customHeight="false" outlineLevel="0" collapsed="false">
      <c r="A976" s="19" t="str">
        <f aca="false">IF(COUNTA(B976:N976)=0,"",ROW()-5)</f>
        <v/>
      </c>
      <c r="B976" s="11"/>
      <c r="C976" s="20"/>
      <c r="D976" s="11"/>
      <c r="E976" s="20"/>
      <c r="F976" s="20"/>
      <c r="G976" s="20"/>
      <c r="H976" s="20"/>
      <c r="I976" s="11"/>
      <c r="J976" s="11"/>
      <c r="K976" s="11"/>
      <c r="L976" s="20"/>
      <c r="M976" s="20"/>
      <c r="N976" s="20"/>
      <c r="O976" s="21" t="str">
        <f aca="false">IF(COUNTA(B976:N976)=0,"",IF(COUNTA(B976,E976,F976,G976,H976)&lt;5,"Missing info",IF(I976="Yes","Replay – not counted","Counted")))</f>
        <v/>
      </c>
      <c r="P976" s="21" t="str">
        <f aca="false">IF(OR(E976="",F976="",I976="Yes"),"",IF(COUNTIFS($E$6:E976,E976,$F$6:F976,F976)&gt;1,"Same room listed above – replay?",IF(AND(K976="Yes",N976=""),"Borderline – describe it in Notes","")))</f>
        <v/>
      </c>
      <c r="Q976" s="22" t="str">
        <f aca="false">IF(F976="","",IF(COUNTIF($F$6:F976,F976)=1,1,0))</f>
        <v/>
      </c>
      <c r="R976" s="22" t="str">
        <f aca="false">IF(H976="","",IF(COUNTIF($H$6:H976,H976)=1,1,0))</f>
        <v/>
      </c>
    </row>
    <row r="977" customFormat="false" ht="15" hidden="false" customHeight="false" outlineLevel="0" collapsed="false">
      <c r="A977" s="19" t="str">
        <f aca="false">IF(COUNTA(B977:N977)=0,"",ROW()-5)</f>
        <v/>
      </c>
      <c r="B977" s="11"/>
      <c r="C977" s="20"/>
      <c r="D977" s="11"/>
      <c r="E977" s="20"/>
      <c r="F977" s="20"/>
      <c r="G977" s="20"/>
      <c r="H977" s="20"/>
      <c r="I977" s="11"/>
      <c r="J977" s="11"/>
      <c r="K977" s="11"/>
      <c r="L977" s="20"/>
      <c r="M977" s="20"/>
      <c r="N977" s="20"/>
      <c r="O977" s="21" t="str">
        <f aca="false">IF(COUNTA(B977:N977)=0,"",IF(COUNTA(B977,E977,F977,G977,H977)&lt;5,"Missing info",IF(I977="Yes","Replay – not counted","Counted")))</f>
        <v/>
      </c>
      <c r="P977" s="21" t="str">
        <f aca="false">IF(OR(E977="",F977="",I977="Yes"),"",IF(COUNTIFS($E$6:E977,E977,$F$6:F977,F977)&gt;1,"Same room listed above – replay?",IF(AND(K977="Yes",N977=""),"Borderline – describe it in Notes","")))</f>
        <v/>
      </c>
      <c r="Q977" s="22" t="str">
        <f aca="false">IF(F977="","",IF(COUNTIF($F$6:F977,F977)=1,1,0))</f>
        <v/>
      </c>
      <c r="R977" s="22" t="str">
        <f aca="false">IF(H977="","",IF(COUNTIF($H$6:H977,H977)=1,1,0))</f>
        <v/>
      </c>
    </row>
    <row r="978" customFormat="false" ht="15" hidden="false" customHeight="false" outlineLevel="0" collapsed="false">
      <c r="A978" s="19" t="str">
        <f aca="false">IF(COUNTA(B978:N978)=0,"",ROW()-5)</f>
        <v/>
      </c>
      <c r="B978" s="11"/>
      <c r="C978" s="20"/>
      <c r="D978" s="11"/>
      <c r="E978" s="20"/>
      <c r="F978" s="20"/>
      <c r="G978" s="20"/>
      <c r="H978" s="20"/>
      <c r="I978" s="11"/>
      <c r="J978" s="11"/>
      <c r="K978" s="11"/>
      <c r="L978" s="20"/>
      <c r="M978" s="20"/>
      <c r="N978" s="20"/>
      <c r="O978" s="21" t="str">
        <f aca="false">IF(COUNTA(B978:N978)=0,"",IF(COUNTA(B978,E978,F978,G978,H978)&lt;5,"Missing info",IF(I978="Yes","Replay – not counted","Counted")))</f>
        <v/>
      </c>
      <c r="P978" s="21" t="str">
        <f aca="false">IF(OR(E978="",F978="",I978="Yes"),"",IF(COUNTIFS($E$6:E978,E978,$F$6:F978,F978)&gt;1,"Same room listed above – replay?",IF(AND(K978="Yes",N978=""),"Borderline – describe it in Notes","")))</f>
        <v/>
      </c>
      <c r="Q978" s="22" t="str">
        <f aca="false">IF(F978="","",IF(COUNTIF($F$6:F978,F978)=1,1,0))</f>
        <v/>
      </c>
      <c r="R978" s="22" t="str">
        <f aca="false">IF(H978="","",IF(COUNTIF($H$6:H978,H978)=1,1,0))</f>
        <v/>
      </c>
    </row>
    <row r="979" customFormat="false" ht="15" hidden="false" customHeight="false" outlineLevel="0" collapsed="false">
      <c r="A979" s="19" t="str">
        <f aca="false">IF(COUNTA(B979:N979)=0,"",ROW()-5)</f>
        <v/>
      </c>
      <c r="B979" s="11"/>
      <c r="C979" s="20"/>
      <c r="D979" s="11"/>
      <c r="E979" s="20"/>
      <c r="F979" s="20"/>
      <c r="G979" s="20"/>
      <c r="H979" s="20"/>
      <c r="I979" s="11"/>
      <c r="J979" s="11"/>
      <c r="K979" s="11"/>
      <c r="L979" s="20"/>
      <c r="M979" s="20"/>
      <c r="N979" s="20"/>
      <c r="O979" s="21" t="str">
        <f aca="false">IF(COUNTA(B979:N979)=0,"",IF(COUNTA(B979,E979,F979,G979,H979)&lt;5,"Missing info",IF(I979="Yes","Replay – not counted","Counted")))</f>
        <v/>
      </c>
      <c r="P979" s="21" t="str">
        <f aca="false">IF(OR(E979="",F979="",I979="Yes"),"",IF(COUNTIFS($E$6:E979,E979,$F$6:F979,F979)&gt;1,"Same room listed above – replay?",IF(AND(K979="Yes",N979=""),"Borderline – describe it in Notes","")))</f>
        <v/>
      </c>
      <c r="Q979" s="22" t="str">
        <f aca="false">IF(F979="","",IF(COUNTIF($F$6:F979,F979)=1,1,0))</f>
        <v/>
      </c>
      <c r="R979" s="22" t="str">
        <f aca="false">IF(H979="","",IF(COUNTIF($H$6:H979,H979)=1,1,0))</f>
        <v/>
      </c>
    </row>
    <row r="980" customFormat="false" ht="15" hidden="false" customHeight="false" outlineLevel="0" collapsed="false">
      <c r="A980" s="19" t="str">
        <f aca="false">IF(COUNTA(B980:N980)=0,"",ROW()-5)</f>
        <v/>
      </c>
      <c r="B980" s="11"/>
      <c r="C980" s="20"/>
      <c r="D980" s="11"/>
      <c r="E980" s="20"/>
      <c r="F980" s="20"/>
      <c r="G980" s="20"/>
      <c r="H980" s="20"/>
      <c r="I980" s="11"/>
      <c r="J980" s="11"/>
      <c r="K980" s="11"/>
      <c r="L980" s="20"/>
      <c r="M980" s="20"/>
      <c r="N980" s="20"/>
      <c r="O980" s="21" t="str">
        <f aca="false">IF(COUNTA(B980:N980)=0,"",IF(COUNTA(B980,E980,F980,G980,H980)&lt;5,"Missing info",IF(I980="Yes","Replay – not counted","Counted")))</f>
        <v/>
      </c>
      <c r="P980" s="21" t="str">
        <f aca="false">IF(OR(E980="",F980="",I980="Yes"),"",IF(COUNTIFS($E$6:E980,E980,$F$6:F980,F980)&gt;1,"Same room listed above – replay?",IF(AND(K980="Yes",N980=""),"Borderline – describe it in Notes","")))</f>
        <v/>
      </c>
      <c r="Q980" s="22" t="str">
        <f aca="false">IF(F980="","",IF(COUNTIF($F$6:F980,F980)=1,1,0))</f>
        <v/>
      </c>
      <c r="R980" s="22" t="str">
        <f aca="false">IF(H980="","",IF(COUNTIF($H$6:H980,H980)=1,1,0))</f>
        <v/>
      </c>
    </row>
    <row r="981" customFormat="false" ht="15" hidden="false" customHeight="false" outlineLevel="0" collapsed="false">
      <c r="A981" s="19" t="str">
        <f aca="false">IF(COUNTA(B981:N981)=0,"",ROW()-5)</f>
        <v/>
      </c>
      <c r="B981" s="11"/>
      <c r="C981" s="20"/>
      <c r="D981" s="11"/>
      <c r="E981" s="20"/>
      <c r="F981" s="20"/>
      <c r="G981" s="20"/>
      <c r="H981" s="20"/>
      <c r="I981" s="11"/>
      <c r="J981" s="11"/>
      <c r="K981" s="11"/>
      <c r="L981" s="20"/>
      <c r="M981" s="20"/>
      <c r="N981" s="20"/>
      <c r="O981" s="21" t="str">
        <f aca="false">IF(COUNTA(B981:N981)=0,"",IF(COUNTA(B981,E981,F981,G981,H981)&lt;5,"Missing info",IF(I981="Yes","Replay – not counted","Counted")))</f>
        <v/>
      </c>
      <c r="P981" s="21" t="str">
        <f aca="false">IF(OR(E981="",F981="",I981="Yes"),"",IF(COUNTIFS($E$6:E981,E981,$F$6:F981,F981)&gt;1,"Same room listed above – replay?",IF(AND(K981="Yes",N981=""),"Borderline – describe it in Notes","")))</f>
        <v/>
      </c>
      <c r="Q981" s="22" t="str">
        <f aca="false">IF(F981="","",IF(COUNTIF($F$6:F981,F981)=1,1,0))</f>
        <v/>
      </c>
      <c r="R981" s="22" t="str">
        <f aca="false">IF(H981="","",IF(COUNTIF($H$6:H981,H981)=1,1,0))</f>
        <v/>
      </c>
    </row>
    <row r="982" customFormat="false" ht="15" hidden="false" customHeight="false" outlineLevel="0" collapsed="false">
      <c r="A982" s="19" t="str">
        <f aca="false">IF(COUNTA(B982:N982)=0,"",ROW()-5)</f>
        <v/>
      </c>
      <c r="B982" s="11"/>
      <c r="C982" s="20"/>
      <c r="D982" s="11"/>
      <c r="E982" s="20"/>
      <c r="F982" s="20"/>
      <c r="G982" s="20"/>
      <c r="H982" s="20"/>
      <c r="I982" s="11"/>
      <c r="J982" s="11"/>
      <c r="K982" s="11"/>
      <c r="L982" s="20"/>
      <c r="M982" s="20"/>
      <c r="N982" s="20"/>
      <c r="O982" s="21" t="str">
        <f aca="false">IF(COUNTA(B982:N982)=0,"",IF(COUNTA(B982,E982,F982,G982,H982)&lt;5,"Missing info",IF(I982="Yes","Replay – not counted","Counted")))</f>
        <v/>
      </c>
      <c r="P982" s="21" t="str">
        <f aca="false">IF(OR(E982="",F982="",I982="Yes"),"",IF(COUNTIFS($E$6:E982,E982,$F$6:F982,F982)&gt;1,"Same room listed above – replay?",IF(AND(K982="Yes",N982=""),"Borderline – describe it in Notes","")))</f>
        <v/>
      </c>
      <c r="Q982" s="22" t="str">
        <f aca="false">IF(F982="","",IF(COUNTIF($F$6:F982,F982)=1,1,0))</f>
        <v/>
      </c>
      <c r="R982" s="22" t="str">
        <f aca="false">IF(H982="","",IF(COUNTIF($H$6:H982,H982)=1,1,0))</f>
        <v/>
      </c>
    </row>
    <row r="983" customFormat="false" ht="15" hidden="false" customHeight="false" outlineLevel="0" collapsed="false">
      <c r="A983" s="19" t="str">
        <f aca="false">IF(COUNTA(B983:N983)=0,"",ROW()-5)</f>
        <v/>
      </c>
      <c r="B983" s="11"/>
      <c r="C983" s="20"/>
      <c r="D983" s="11"/>
      <c r="E983" s="20"/>
      <c r="F983" s="20"/>
      <c r="G983" s="20"/>
      <c r="H983" s="20"/>
      <c r="I983" s="11"/>
      <c r="J983" s="11"/>
      <c r="K983" s="11"/>
      <c r="L983" s="20"/>
      <c r="M983" s="20"/>
      <c r="N983" s="20"/>
      <c r="O983" s="21" t="str">
        <f aca="false">IF(COUNTA(B983:N983)=0,"",IF(COUNTA(B983,E983,F983,G983,H983)&lt;5,"Missing info",IF(I983="Yes","Replay – not counted","Counted")))</f>
        <v/>
      </c>
      <c r="P983" s="21" t="str">
        <f aca="false">IF(OR(E983="",F983="",I983="Yes"),"",IF(COUNTIFS($E$6:E983,E983,$F$6:F983,F983)&gt;1,"Same room listed above – replay?",IF(AND(K983="Yes",N983=""),"Borderline – describe it in Notes","")))</f>
        <v/>
      </c>
      <c r="Q983" s="22" t="str">
        <f aca="false">IF(F983="","",IF(COUNTIF($F$6:F983,F983)=1,1,0))</f>
        <v/>
      </c>
      <c r="R983" s="22" t="str">
        <f aca="false">IF(H983="","",IF(COUNTIF($H$6:H983,H983)=1,1,0))</f>
        <v/>
      </c>
    </row>
    <row r="984" customFormat="false" ht="15" hidden="false" customHeight="false" outlineLevel="0" collapsed="false">
      <c r="A984" s="19" t="str">
        <f aca="false">IF(COUNTA(B984:N984)=0,"",ROW()-5)</f>
        <v/>
      </c>
      <c r="B984" s="11"/>
      <c r="C984" s="20"/>
      <c r="D984" s="11"/>
      <c r="E984" s="20"/>
      <c r="F984" s="20"/>
      <c r="G984" s="20"/>
      <c r="H984" s="20"/>
      <c r="I984" s="11"/>
      <c r="J984" s="11"/>
      <c r="K984" s="11"/>
      <c r="L984" s="20"/>
      <c r="M984" s="20"/>
      <c r="N984" s="20"/>
      <c r="O984" s="21" t="str">
        <f aca="false">IF(COUNTA(B984:N984)=0,"",IF(COUNTA(B984,E984,F984,G984,H984)&lt;5,"Missing info",IF(I984="Yes","Replay – not counted","Counted")))</f>
        <v/>
      </c>
      <c r="P984" s="21" t="str">
        <f aca="false">IF(OR(E984="",F984="",I984="Yes"),"",IF(COUNTIFS($E$6:E984,E984,$F$6:F984,F984)&gt;1,"Same room listed above – replay?",IF(AND(K984="Yes",N984=""),"Borderline – describe it in Notes","")))</f>
        <v/>
      </c>
      <c r="Q984" s="22" t="str">
        <f aca="false">IF(F984="","",IF(COUNTIF($F$6:F984,F984)=1,1,0))</f>
        <v/>
      </c>
      <c r="R984" s="22" t="str">
        <f aca="false">IF(H984="","",IF(COUNTIF($H$6:H984,H984)=1,1,0))</f>
        <v/>
      </c>
    </row>
    <row r="985" customFormat="false" ht="15" hidden="false" customHeight="false" outlineLevel="0" collapsed="false">
      <c r="A985" s="19" t="str">
        <f aca="false">IF(COUNTA(B985:N985)=0,"",ROW()-5)</f>
        <v/>
      </c>
      <c r="B985" s="11"/>
      <c r="C985" s="20"/>
      <c r="D985" s="11"/>
      <c r="E985" s="20"/>
      <c r="F985" s="20"/>
      <c r="G985" s="20"/>
      <c r="H985" s="20"/>
      <c r="I985" s="11"/>
      <c r="J985" s="11"/>
      <c r="K985" s="11"/>
      <c r="L985" s="20"/>
      <c r="M985" s="20"/>
      <c r="N985" s="20"/>
      <c r="O985" s="21" t="str">
        <f aca="false">IF(COUNTA(B985:N985)=0,"",IF(COUNTA(B985,E985,F985,G985,H985)&lt;5,"Missing info",IF(I985="Yes","Replay – not counted","Counted")))</f>
        <v/>
      </c>
      <c r="P985" s="21" t="str">
        <f aca="false">IF(OR(E985="",F985="",I985="Yes"),"",IF(COUNTIFS($E$6:E985,E985,$F$6:F985,F985)&gt;1,"Same room listed above – replay?",IF(AND(K985="Yes",N985=""),"Borderline – describe it in Notes","")))</f>
        <v/>
      </c>
      <c r="Q985" s="22" t="str">
        <f aca="false">IF(F985="","",IF(COUNTIF($F$6:F985,F985)=1,1,0))</f>
        <v/>
      </c>
      <c r="R985" s="22" t="str">
        <f aca="false">IF(H985="","",IF(COUNTIF($H$6:H985,H985)=1,1,0))</f>
        <v/>
      </c>
    </row>
    <row r="986" customFormat="false" ht="15" hidden="false" customHeight="false" outlineLevel="0" collapsed="false">
      <c r="A986" s="19" t="str">
        <f aca="false">IF(COUNTA(B986:N986)=0,"",ROW()-5)</f>
        <v/>
      </c>
      <c r="B986" s="11"/>
      <c r="C986" s="20"/>
      <c r="D986" s="11"/>
      <c r="E986" s="20"/>
      <c r="F986" s="20"/>
      <c r="G986" s="20"/>
      <c r="H986" s="20"/>
      <c r="I986" s="11"/>
      <c r="J986" s="11"/>
      <c r="K986" s="11"/>
      <c r="L986" s="20"/>
      <c r="M986" s="20"/>
      <c r="N986" s="20"/>
      <c r="O986" s="21" t="str">
        <f aca="false">IF(COUNTA(B986:N986)=0,"",IF(COUNTA(B986,E986,F986,G986,H986)&lt;5,"Missing info",IF(I986="Yes","Replay – not counted","Counted")))</f>
        <v/>
      </c>
      <c r="P986" s="21" t="str">
        <f aca="false">IF(OR(E986="",F986="",I986="Yes"),"",IF(COUNTIFS($E$6:E986,E986,$F$6:F986,F986)&gt;1,"Same room listed above – replay?",IF(AND(K986="Yes",N986=""),"Borderline – describe it in Notes","")))</f>
        <v/>
      </c>
      <c r="Q986" s="22" t="str">
        <f aca="false">IF(F986="","",IF(COUNTIF($F$6:F986,F986)=1,1,0))</f>
        <v/>
      </c>
      <c r="R986" s="22" t="str">
        <f aca="false">IF(H986="","",IF(COUNTIF($H$6:H986,H986)=1,1,0))</f>
        <v/>
      </c>
    </row>
    <row r="987" customFormat="false" ht="15" hidden="false" customHeight="false" outlineLevel="0" collapsed="false">
      <c r="A987" s="19" t="str">
        <f aca="false">IF(COUNTA(B987:N987)=0,"",ROW()-5)</f>
        <v/>
      </c>
      <c r="B987" s="11"/>
      <c r="C987" s="20"/>
      <c r="D987" s="11"/>
      <c r="E987" s="20"/>
      <c r="F987" s="20"/>
      <c r="G987" s="20"/>
      <c r="H987" s="20"/>
      <c r="I987" s="11"/>
      <c r="J987" s="11"/>
      <c r="K987" s="11"/>
      <c r="L987" s="20"/>
      <c r="M987" s="20"/>
      <c r="N987" s="20"/>
      <c r="O987" s="21" t="str">
        <f aca="false">IF(COUNTA(B987:N987)=0,"",IF(COUNTA(B987,E987,F987,G987,H987)&lt;5,"Missing info",IF(I987="Yes","Replay – not counted","Counted")))</f>
        <v/>
      </c>
      <c r="P987" s="21" t="str">
        <f aca="false">IF(OR(E987="",F987="",I987="Yes"),"",IF(COUNTIFS($E$6:E987,E987,$F$6:F987,F987)&gt;1,"Same room listed above – replay?",IF(AND(K987="Yes",N987=""),"Borderline – describe it in Notes","")))</f>
        <v/>
      </c>
      <c r="Q987" s="22" t="str">
        <f aca="false">IF(F987="","",IF(COUNTIF($F$6:F987,F987)=1,1,0))</f>
        <v/>
      </c>
      <c r="R987" s="22" t="str">
        <f aca="false">IF(H987="","",IF(COUNTIF($H$6:H987,H987)=1,1,0))</f>
        <v/>
      </c>
    </row>
    <row r="988" customFormat="false" ht="15" hidden="false" customHeight="false" outlineLevel="0" collapsed="false">
      <c r="A988" s="19" t="str">
        <f aca="false">IF(COUNTA(B988:N988)=0,"",ROW()-5)</f>
        <v/>
      </c>
      <c r="B988" s="11"/>
      <c r="C988" s="20"/>
      <c r="D988" s="11"/>
      <c r="E988" s="20"/>
      <c r="F988" s="20"/>
      <c r="G988" s="20"/>
      <c r="H988" s="20"/>
      <c r="I988" s="11"/>
      <c r="J988" s="11"/>
      <c r="K988" s="11"/>
      <c r="L988" s="20"/>
      <c r="M988" s="20"/>
      <c r="N988" s="20"/>
      <c r="O988" s="21" t="str">
        <f aca="false">IF(COUNTA(B988:N988)=0,"",IF(COUNTA(B988,E988,F988,G988,H988)&lt;5,"Missing info",IF(I988="Yes","Replay – not counted","Counted")))</f>
        <v/>
      </c>
      <c r="P988" s="21" t="str">
        <f aca="false">IF(OR(E988="",F988="",I988="Yes"),"",IF(COUNTIFS($E$6:E988,E988,$F$6:F988,F988)&gt;1,"Same room listed above – replay?",IF(AND(K988="Yes",N988=""),"Borderline – describe it in Notes","")))</f>
        <v/>
      </c>
      <c r="Q988" s="22" t="str">
        <f aca="false">IF(F988="","",IF(COUNTIF($F$6:F988,F988)=1,1,0))</f>
        <v/>
      </c>
      <c r="R988" s="22" t="str">
        <f aca="false">IF(H988="","",IF(COUNTIF($H$6:H988,H988)=1,1,0))</f>
        <v/>
      </c>
    </row>
    <row r="989" customFormat="false" ht="15" hidden="false" customHeight="false" outlineLevel="0" collapsed="false">
      <c r="A989" s="19" t="str">
        <f aca="false">IF(COUNTA(B989:N989)=0,"",ROW()-5)</f>
        <v/>
      </c>
      <c r="B989" s="11"/>
      <c r="C989" s="20"/>
      <c r="D989" s="11"/>
      <c r="E989" s="20"/>
      <c r="F989" s="20"/>
      <c r="G989" s="20"/>
      <c r="H989" s="20"/>
      <c r="I989" s="11"/>
      <c r="J989" s="11"/>
      <c r="K989" s="11"/>
      <c r="L989" s="20"/>
      <c r="M989" s="20"/>
      <c r="N989" s="20"/>
      <c r="O989" s="21" t="str">
        <f aca="false">IF(COUNTA(B989:N989)=0,"",IF(COUNTA(B989,E989,F989,G989,H989)&lt;5,"Missing info",IF(I989="Yes","Replay – not counted","Counted")))</f>
        <v/>
      </c>
      <c r="P989" s="21" t="str">
        <f aca="false">IF(OR(E989="",F989="",I989="Yes"),"",IF(COUNTIFS($E$6:E989,E989,$F$6:F989,F989)&gt;1,"Same room listed above – replay?",IF(AND(K989="Yes",N989=""),"Borderline – describe it in Notes","")))</f>
        <v/>
      </c>
      <c r="Q989" s="22" t="str">
        <f aca="false">IF(F989="","",IF(COUNTIF($F$6:F989,F989)=1,1,0))</f>
        <v/>
      </c>
      <c r="R989" s="22" t="str">
        <f aca="false">IF(H989="","",IF(COUNTIF($H$6:H989,H989)=1,1,0))</f>
        <v/>
      </c>
    </row>
    <row r="990" customFormat="false" ht="15" hidden="false" customHeight="false" outlineLevel="0" collapsed="false">
      <c r="A990" s="19" t="str">
        <f aca="false">IF(COUNTA(B990:N990)=0,"",ROW()-5)</f>
        <v/>
      </c>
      <c r="B990" s="11"/>
      <c r="C990" s="20"/>
      <c r="D990" s="11"/>
      <c r="E990" s="20"/>
      <c r="F990" s="20"/>
      <c r="G990" s="20"/>
      <c r="H990" s="20"/>
      <c r="I990" s="11"/>
      <c r="J990" s="11"/>
      <c r="K990" s="11"/>
      <c r="L990" s="20"/>
      <c r="M990" s="20"/>
      <c r="N990" s="20"/>
      <c r="O990" s="21" t="str">
        <f aca="false">IF(COUNTA(B990:N990)=0,"",IF(COUNTA(B990,E990,F990,G990,H990)&lt;5,"Missing info",IF(I990="Yes","Replay – not counted","Counted")))</f>
        <v/>
      </c>
      <c r="P990" s="21" t="str">
        <f aca="false">IF(OR(E990="",F990="",I990="Yes"),"",IF(COUNTIFS($E$6:E990,E990,$F$6:F990,F990)&gt;1,"Same room listed above – replay?",IF(AND(K990="Yes",N990=""),"Borderline – describe it in Notes","")))</f>
        <v/>
      </c>
      <c r="Q990" s="22" t="str">
        <f aca="false">IF(F990="","",IF(COUNTIF($F$6:F990,F990)=1,1,0))</f>
        <v/>
      </c>
      <c r="R990" s="22" t="str">
        <f aca="false">IF(H990="","",IF(COUNTIF($H$6:H990,H990)=1,1,0))</f>
        <v/>
      </c>
    </row>
    <row r="991" customFormat="false" ht="15" hidden="false" customHeight="false" outlineLevel="0" collapsed="false">
      <c r="A991" s="19" t="str">
        <f aca="false">IF(COUNTA(B991:N991)=0,"",ROW()-5)</f>
        <v/>
      </c>
      <c r="B991" s="11"/>
      <c r="C991" s="20"/>
      <c r="D991" s="11"/>
      <c r="E991" s="20"/>
      <c r="F991" s="20"/>
      <c r="G991" s="20"/>
      <c r="H991" s="20"/>
      <c r="I991" s="11"/>
      <c r="J991" s="11"/>
      <c r="K991" s="11"/>
      <c r="L991" s="20"/>
      <c r="M991" s="20"/>
      <c r="N991" s="20"/>
      <c r="O991" s="21" t="str">
        <f aca="false">IF(COUNTA(B991:N991)=0,"",IF(COUNTA(B991,E991,F991,G991,H991)&lt;5,"Missing info",IF(I991="Yes","Replay – not counted","Counted")))</f>
        <v/>
      </c>
      <c r="P991" s="21" t="str">
        <f aca="false">IF(OR(E991="",F991="",I991="Yes"),"",IF(COUNTIFS($E$6:E991,E991,$F$6:F991,F991)&gt;1,"Same room listed above – replay?",IF(AND(K991="Yes",N991=""),"Borderline – describe it in Notes","")))</f>
        <v/>
      </c>
      <c r="Q991" s="22" t="str">
        <f aca="false">IF(F991="","",IF(COUNTIF($F$6:F991,F991)=1,1,0))</f>
        <v/>
      </c>
      <c r="R991" s="22" t="str">
        <f aca="false">IF(H991="","",IF(COUNTIF($H$6:H991,H991)=1,1,0))</f>
        <v/>
      </c>
    </row>
    <row r="992" customFormat="false" ht="15" hidden="false" customHeight="false" outlineLevel="0" collapsed="false">
      <c r="A992" s="19" t="str">
        <f aca="false">IF(COUNTA(B992:N992)=0,"",ROW()-5)</f>
        <v/>
      </c>
      <c r="B992" s="11"/>
      <c r="C992" s="20"/>
      <c r="D992" s="11"/>
      <c r="E992" s="20"/>
      <c r="F992" s="20"/>
      <c r="G992" s="20"/>
      <c r="H992" s="20"/>
      <c r="I992" s="11"/>
      <c r="J992" s="11"/>
      <c r="K992" s="11"/>
      <c r="L992" s="20"/>
      <c r="M992" s="20"/>
      <c r="N992" s="20"/>
      <c r="O992" s="21" t="str">
        <f aca="false">IF(COUNTA(B992:N992)=0,"",IF(COUNTA(B992,E992,F992,G992,H992)&lt;5,"Missing info",IF(I992="Yes","Replay – not counted","Counted")))</f>
        <v/>
      </c>
      <c r="P992" s="21" t="str">
        <f aca="false">IF(OR(E992="",F992="",I992="Yes"),"",IF(COUNTIFS($E$6:E992,E992,$F$6:F992,F992)&gt;1,"Same room listed above – replay?",IF(AND(K992="Yes",N992=""),"Borderline – describe it in Notes","")))</f>
        <v/>
      </c>
      <c r="Q992" s="22" t="str">
        <f aca="false">IF(F992="","",IF(COUNTIF($F$6:F992,F992)=1,1,0))</f>
        <v/>
      </c>
      <c r="R992" s="22" t="str">
        <f aca="false">IF(H992="","",IF(COUNTIF($H$6:H992,H992)=1,1,0))</f>
        <v/>
      </c>
    </row>
    <row r="993" customFormat="false" ht="15" hidden="false" customHeight="false" outlineLevel="0" collapsed="false">
      <c r="A993" s="19" t="str">
        <f aca="false">IF(COUNTA(B993:N993)=0,"",ROW()-5)</f>
        <v/>
      </c>
      <c r="B993" s="11"/>
      <c r="C993" s="20"/>
      <c r="D993" s="11"/>
      <c r="E993" s="20"/>
      <c r="F993" s="20"/>
      <c r="G993" s="20"/>
      <c r="H993" s="20"/>
      <c r="I993" s="11"/>
      <c r="J993" s="11"/>
      <c r="K993" s="11"/>
      <c r="L993" s="20"/>
      <c r="M993" s="20"/>
      <c r="N993" s="20"/>
      <c r="O993" s="21" t="str">
        <f aca="false">IF(COUNTA(B993:N993)=0,"",IF(COUNTA(B993,E993,F993,G993,H993)&lt;5,"Missing info",IF(I993="Yes","Replay – not counted","Counted")))</f>
        <v/>
      </c>
      <c r="P993" s="21" t="str">
        <f aca="false">IF(OR(E993="",F993="",I993="Yes"),"",IF(COUNTIFS($E$6:E993,E993,$F$6:F993,F993)&gt;1,"Same room listed above – replay?",IF(AND(K993="Yes",N993=""),"Borderline – describe it in Notes","")))</f>
        <v/>
      </c>
      <c r="Q993" s="22" t="str">
        <f aca="false">IF(F993="","",IF(COUNTIF($F$6:F993,F993)=1,1,0))</f>
        <v/>
      </c>
      <c r="R993" s="22" t="str">
        <f aca="false">IF(H993="","",IF(COUNTIF($H$6:H993,H993)=1,1,0))</f>
        <v/>
      </c>
    </row>
    <row r="994" customFormat="false" ht="15" hidden="false" customHeight="false" outlineLevel="0" collapsed="false">
      <c r="A994" s="19" t="str">
        <f aca="false">IF(COUNTA(B994:N994)=0,"",ROW()-5)</f>
        <v/>
      </c>
      <c r="B994" s="11"/>
      <c r="C994" s="20"/>
      <c r="D994" s="11"/>
      <c r="E994" s="20"/>
      <c r="F994" s="20"/>
      <c r="G994" s="20"/>
      <c r="H994" s="20"/>
      <c r="I994" s="11"/>
      <c r="J994" s="11"/>
      <c r="K994" s="11"/>
      <c r="L994" s="20"/>
      <c r="M994" s="20"/>
      <c r="N994" s="20"/>
      <c r="O994" s="21" t="str">
        <f aca="false">IF(COUNTA(B994:N994)=0,"",IF(COUNTA(B994,E994,F994,G994,H994)&lt;5,"Missing info",IF(I994="Yes","Replay – not counted","Counted")))</f>
        <v/>
      </c>
      <c r="P994" s="21" t="str">
        <f aca="false">IF(OR(E994="",F994="",I994="Yes"),"",IF(COUNTIFS($E$6:E994,E994,$F$6:F994,F994)&gt;1,"Same room listed above – replay?",IF(AND(K994="Yes",N994=""),"Borderline – describe it in Notes","")))</f>
        <v/>
      </c>
      <c r="Q994" s="22" t="str">
        <f aca="false">IF(F994="","",IF(COUNTIF($F$6:F994,F994)=1,1,0))</f>
        <v/>
      </c>
      <c r="R994" s="22" t="str">
        <f aca="false">IF(H994="","",IF(COUNTIF($H$6:H994,H994)=1,1,0))</f>
        <v/>
      </c>
    </row>
    <row r="995" customFormat="false" ht="15" hidden="false" customHeight="false" outlineLevel="0" collapsed="false">
      <c r="A995" s="19" t="str">
        <f aca="false">IF(COUNTA(B995:N995)=0,"",ROW()-5)</f>
        <v/>
      </c>
      <c r="B995" s="11"/>
      <c r="C995" s="20"/>
      <c r="D995" s="11"/>
      <c r="E995" s="20"/>
      <c r="F995" s="20"/>
      <c r="G995" s="20"/>
      <c r="H995" s="20"/>
      <c r="I995" s="11"/>
      <c r="J995" s="11"/>
      <c r="K995" s="11"/>
      <c r="L995" s="20"/>
      <c r="M995" s="20"/>
      <c r="N995" s="20"/>
      <c r="O995" s="21" t="str">
        <f aca="false">IF(COUNTA(B995:N995)=0,"",IF(COUNTA(B995,E995,F995,G995,H995)&lt;5,"Missing info",IF(I995="Yes","Replay – not counted","Counted")))</f>
        <v/>
      </c>
      <c r="P995" s="21" t="str">
        <f aca="false">IF(OR(E995="",F995="",I995="Yes"),"",IF(COUNTIFS($E$6:E995,E995,$F$6:F995,F995)&gt;1,"Same room listed above – replay?",IF(AND(K995="Yes",N995=""),"Borderline – describe it in Notes","")))</f>
        <v/>
      </c>
      <c r="Q995" s="22" t="str">
        <f aca="false">IF(F995="","",IF(COUNTIF($F$6:F995,F995)=1,1,0))</f>
        <v/>
      </c>
      <c r="R995" s="22" t="str">
        <f aca="false">IF(H995="","",IF(COUNTIF($H$6:H995,H995)=1,1,0))</f>
        <v/>
      </c>
    </row>
    <row r="996" customFormat="false" ht="15" hidden="false" customHeight="false" outlineLevel="0" collapsed="false">
      <c r="A996" s="19" t="str">
        <f aca="false">IF(COUNTA(B996:N996)=0,"",ROW()-5)</f>
        <v/>
      </c>
      <c r="B996" s="11"/>
      <c r="C996" s="20"/>
      <c r="D996" s="11"/>
      <c r="E996" s="20"/>
      <c r="F996" s="20"/>
      <c r="G996" s="20"/>
      <c r="H996" s="20"/>
      <c r="I996" s="11"/>
      <c r="J996" s="11"/>
      <c r="K996" s="11"/>
      <c r="L996" s="20"/>
      <c r="M996" s="20"/>
      <c r="N996" s="20"/>
      <c r="O996" s="21" t="str">
        <f aca="false">IF(COUNTA(B996:N996)=0,"",IF(COUNTA(B996,E996,F996,G996,H996)&lt;5,"Missing info",IF(I996="Yes","Replay – not counted","Counted")))</f>
        <v/>
      </c>
      <c r="P996" s="21" t="str">
        <f aca="false">IF(OR(E996="",F996="",I996="Yes"),"",IF(COUNTIFS($E$6:E996,E996,$F$6:F996,F996)&gt;1,"Same room listed above – replay?",IF(AND(K996="Yes",N996=""),"Borderline – describe it in Notes","")))</f>
        <v/>
      </c>
      <c r="Q996" s="22" t="str">
        <f aca="false">IF(F996="","",IF(COUNTIF($F$6:F996,F996)=1,1,0))</f>
        <v/>
      </c>
      <c r="R996" s="22" t="str">
        <f aca="false">IF(H996="","",IF(COUNTIF($H$6:H996,H996)=1,1,0))</f>
        <v/>
      </c>
    </row>
    <row r="997" customFormat="false" ht="15" hidden="false" customHeight="false" outlineLevel="0" collapsed="false">
      <c r="A997" s="19" t="str">
        <f aca="false">IF(COUNTA(B997:N997)=0,"",ROW()-5)</f>
        <v/>
      </c>
      <c r="B997" s="11"/>
      <c r="C997" s="20"/>
      <c r="D997" s="11"/>
      <c r="E997" s="20"/>
      <c r="F997" s="20"/>
      <c r="G997" s="20"/>
      <c r="H997" s="20"/>
      <c r="I997" s="11"/>
      <c r="J997" s="11"/>
      <c r="K997" s="11"/>
      <c r="L997" s="20"/>
      <c r="M997" s="20"/>
      <c r="N997" s="20"/>
      <c r="O997" s="21" t="str">
        <f aca="false">IF(COUNTA(B997:N997)=0,"",IF(COUNTA(B997,E997,F997,G997,H997)&lt;5,"Missing info",IF(I997="Yes","Replay – not counted","Counted")))</f>
        <v/>
      </c>
      <c r="P997" s="21" t="str">
        <f aca="false">IF(OR(E997="",F997="",I997="Yes"),"",IF(COUNTIFS($E$6:E997,E997,$F$6:F997,F997)&gt;1,"Same room listed above – replay?",IF(AND(K997="Yes",N997=""),"Borderline – describe it in Notes","")))</f>
        <v/>
      </c>
      <c r="Q997" s="22" t="str">
        <f aca="false">IF(F997="","",IF(COUNTIF($F$6:F997,F997)=1,1,0))</f>
        <v/>
      </c>
      <c r="R997" s="22" t="str">
        <f aca="false">IF(H997="","",IF(COUNTIF($H$6:H997,H997)=1,1,0))</f>
        <v/>
      </c>
    </row>
    <row r="998" customFormat="false" ht="15" hidden="false" customHeight="false" outlineLevel="0" collapsed="false">
      <c r="A998" s="19" t="str">
        <f aca="false">IF(COUNTA(B998:N998)=0,"",ROW()-5)</f>
        <v/>
      </c>
      <c r="B998" s="11"/>
      <c r="C998" s="20"/>
      <c r="D998" s="11"/>
      <c r="E998" s="20"/>
      <c r="F998" s="20"/>
      <c r="G998" s="20"/>
      <c r="H998" s="20"/>
      <c r="I998" s="11"/>
      <c r="J998" s="11"/>
      <c r="K998" s="11"/>
      <c r="L998" s="20"/>
      <c r="M998" s="20"/>
      <c r="N998" s="20"/>
      <c r="O998" s="21" t="str">
        <f aca="false">IF(COUNTA(B998:N998)=0,"",IF(COUNTA(B998,E998,F998,G998,H998)&lt;5,"Missing info",IF(I998="Yes","Replay – not counted","Counted")))</f>
        <v/>
      </c>
      <c r="P998" s="21" t="str">
        <f aca="false">IF(OR(E998="",F998="",I998="Yes"),"",IF(COUNTIFS($E$6:E998,E998,$F$6:F998,F998)&gt;1,"Same room listed above – replay?",IF(AND(K998="Yes",N998=""),"Borderline – describe it in Notes","")))</f>
        <v/>
      </c>
      <c r="Q998" s="22" t="str">
        <f aca="false">IF(F998="","",IF(COUNTIF($F$6:F998,F998)=1,1,0))</f>
        <v/>
      </c>
      <c r="R998" s="22" t="str">
        <f aca="false">IF(H998="","",IF(COUNTIF($H$6:H998,H998)=1,1,0))</f>
        <v/>
      </c>
    </row>
    <row r="999" customFormat="false" ht="15" hidden="false" customHeight="false" outlineLevel="0" collapsed="false">
      <c r="A999" s="19" t="str">
        <f aca="false">IF(COUNTA(B999:N999)=0,"",ROW()-5)</f>
        <v/>
      </c>
      <c r="B999" s="11"/>
      <c r="C999" s="20"/>
      <c r="D999" s="11"/>
      <c r="E999" s="20"/>
      <c r="F999" s="20"/>
      <c r="G999" s="20"/>
      <c r="H999" s="20"/>
      <c r="I999" s="11"/>
      <c r="J999" s="11"/>
      <c r="K999" s="11"/>
      <c r="L999" s="20"/>
      <c r="M999" s="20"/>
      <c r="N999" s="20"/>
      <c r="O999" s="21" t="str">
        <f aca="false">IF(COUNTA(B999:N999)=0,"",IF(COUNTA(B999,E999,F999,G999,H999)&lt;5,"Missing info",IF(I999="Yes","Replay – not counted","Counted")))</f>
        <v/>
      </c>
      <c r="P999" s="21" t="str">
        <f aca="false">IF(OR(E999="",F999="",I999="Yes"),"",IF(COUNTIFS($E$6:E999,E999,$F$6:F999,F999)&gt;1,"Same room listed above – replay?",IF(AND(K999="Yes",N999=""),"Borderline – describe it in Notes","")))</f>
        <v/>
      </c>
      <c r="Q999" s="22" t="str">
        <f aca="false">IF(F999="","",IF(COUNTIF($F$6:F999,F999)=1,1,0))</f>
        <v/>
      </c>
      <c r="R999" s="22" t="str">
        <f aca="false">IF(H999="","",IF(COUNTIF($H$6:H999,H999)=1,1,0))</f>
        <v/>
      </c>
    </row>
    <row r="1000" customFormat="false" ht="15" hidden="false" customHeight="false" outlineLevel="0" collapsed="false">
      <c r="A1000" s="19" t="str">
        <f aca="false">IF(COUNTA(B1000:N1000)=0,"",ROW()-5)</f>
        <v/>
      </c>
      <c r="B1000" s="11"/>
      <c r="C1000" s="20"/>
      <c r="D1000" s="11"/>
      <c r="E1000" s="20"/>
      <c r="F1000" s="20"/>
      <c r="G1000" s="20"/>
      <c r="H1000" s="20"/>
      <c r="I1000" s="11"/>
      <c r="J1000" s="11"/>
      <c r="K1000" s="11"/>
      <c r="L1000" s="20"/>
      <c r="M1000" s="20"/>
      <c r="N1000" s="20"/>
      <c r="O1000" s="21" t="str">
        <f aca="false">IF(COUNTA(B1000:N1000)=0,"",IF(COUNTA(B1000,E1000,F1000,G1000,H1000)&lt;5,"Missing info",IF(I1000="Yes","Replay – not counted","Counted")))</f>
        <v/>
      </c>
      <c r="P1000" s="21" t="str">
        <f aca="false">IF(OR(E1000="",F1000="",I1000="Yes"),"",IF(COUNTIFS($E$6:E1000,E1000,$F$6:F1000,F1000)&gt;1,"Same room listed above – replay?",IF(AND(K1000="Yes",N1000=""),"Borderline – describe it in Notes","")))</f>
        <v/>
      </c>
      <c r="Q1000" s="22" t="str">
        <f aca="false">IF(F1000="","",IF(COUNTIF($F$6:F1000,F1000)=1,1,0))</f>
        <v/>
      </c>
      <c r="R1000" s="22" t="str">
        <f aca="false">IF(H1000="","",IF(COUNTIF($H$6:H1000,H1000)=1,1,0))</f>
        <v/>
      </c>
    </row>
    <row r="1001" customFormat="false" ht="15" hidden="false" customHeight="false" outlineLevel="0" collapsed="false">
      <c r="A1001" s="19" t="str">
        <f aca="false">IF(COUNTA(B1001:N1001)=0,"",ROW()-5)</f>
        <v/>
      </c>
      <c r="B1001" s="11"/>
      <c r="C1001" s="20"/>
      <c r="D1001" s="11"/>
      <c r="E1001" s="20"/>
      <c r="F1001" s="20"/>
      <c r="G1001" s="20"/>
      <c r="H1001" s="20"/>
      <c r="I1001" s="11"/>
      <c r="J1001" s="11"/>
      <c r="K1001" s="11"/>
      <c r="L1001" s="20"/>
      <c r="M1001" s="20"/>
      <c r="N1001" s="20"/>
      <c r="O1001" s="21" t="str">
        <f aca="false">IF(COUNTA(B1001:N1001)=0,"",IF(COUNTA(B1001,E1001,F1001,G1001,H1001)&lt;5,"Missing info",IF(I1001="Yes","Replay – not counted","Counted")))</f>
        <v/>
      </c>
      <c r="P1001" s="21" t="str">
        <f aca="false">IF(OR(E1001="",F1001="",I1001="Yes"),"",IF(COUNTIFS($E$6:E1001,E1001,$F$6:F1001,F1001)&gt;1,"Same room listed above – replay?",IF(AND(K1001="Yes",N1001=""),"Borderline – describe it in Notes","")))</f>
        <v/>
      </c>
      <c r="Q1001" s="22" t="str">
        <f aca="false">IF(F1001="","",IF(COUNTIF($F$6:F1001,F1001)=1,1,0))</f>
        <v/>
      </c>
      <c r="R1001" s="22" t="str">
        <f aca="false">IF(H1001="","",IF(COUNTIF($H$6:H1001,H1001)=1,1,0))</f>
        <v/>
      </c>
    </row>
    <row r="1002" customFormat="false" ht="15" hidden="false" customHeight="false" outlineLevel="0" collapsed="false">
      <c r="A1002" s="19" t="str">
        <f aca="false">IF(COUNTA(B1002:N1002)=0,"",ROW()-5)</f>
        <v/>
      </c>
      <c r="B1002" s="11"/>
      <c r="C1002" s="20"/>
      <c r="D1002" s="11"/>
      <c r="E1002" s="20"/>
      <c r="F1002" s="20"/>
      <c r="G1002" s="20"/>
      <c r="H1002" s="20"/>
      <c r="I1002" s="11"/>
      <c r="J1002" s="11"/>
      <c r="K1002" s="11"/>
      <c r="L1002" s="20"/>
      <c r="M1002" s="20"/>
      <c r="N1002" s="20"/>
      <c r="O1002" s="21" t="str">
        <f aca="false">IF(COUNTA(B1002:N1002)=0,"",IF(COUNTA(B1002,E1002,F1002,G1002,H1002)&lt;5,"Missing info",IF(I1002="Yes","Replay – not counted","Counted")))</f>
        <v/>
      </c>
      <c r="P1002" s="21" t="str">
        <f aca="false">IF(OR(E1002="",F1002="",I1002="Yes"),"",IF(COUNTIFS($E$6:E1002,E1002,$F$6:F1002,F1002)&gt;1,"Same room listed above – replay?",IF(AND(K1002="Yes",N1002=""),"Borderline – describe it in Notes","")))</f>
        <v/>
      </c>
      <c r="Q1002" s="22" t="str">
        <f aca="false">IF(F1002="","",IF(COUNTIF($F$6:F1002,F1002)=1,1,0))</f>
        <v/>
      </c>
      <c r="R1002" s="22" t="str">
        <f aca="false">IF(H1002="","",IF(COUNTIF($H$6:H1002,H1002)=1,1,0))</f>
        <v/>
      </c>
    </row>
    <row r="1003" customFormat="false" ht="15" hidden="false" customHeight="false" outlineLevel="0" collapsed="false">
      <c r="A1003" s="19" t="str">
        <f aca="false">IF(COUNTA(B1003:N1003)=0,"",ROW()-5)</f>
        <v/>
      </c>
      <c r="B1003" s="11"/>
      <c r="C1003" s="20"/>
      <c r="D1003" s="11"/>
      <c r="E1003" s="20"/>
      <c r="F1003" s="20"/>
      <c r="G1003" s="20"/>
      <c r="H1003" s="20"/>
      <c r="I1003" s="11"/>
      <c r="J1003" s="11"/>
      <c r="K1003" s="11"/>
      <c r="L1003" s="20"/>
      <c r="M1003" s="20"/>
      <c r="N1003" s="20"/>
      <c r="O1003" s="21" t="str">
        <f aca="false">IF(COUNTA(B1003:N1003)=0,"",IF(COUNTA(B1003,E1003,F1003,G1003,H1003)&lt;5,"Missing info",IF(I1003="Yes","Replay – not counted","Counted")))</f>
        <v/>
      </c>
      <c r="P1003" s="21" t="str">
        <f aca="false">IF(OR(E1003="",F1003="",I1003="Yes"),"",IF(COUNTIFS($E$6:E1003,E1003,$F$6:F1003,F1003)&gt;1,"Same room listed above – replay?",IF(AND(K1003="Yes",N1003=""),"Borderline – describe it in Notes","")))</f>
        <v/>
      </c>
      <c r="Q1003" s="22" t="str">
        <f aca="false">IF(F1003="","",IF(COUNTIF($F$6:F1003,F1003)=1,1,0))</f>
        <v/>
      </c>
      <c r="R1003" s="22" t="str">
        <f aca="false">IF(H1003="","",IF(COUNTIF($H$6:H1003,H1003)=1,1,0))</f>
        <v/>
      </c>
    </row>
    <row r="1004" customFormat="false" ht="15" hidden="false" customHeight="false" outlineLevel="0" collapsed="false">
      <c r="A1004" s="19" t="str">
        <f aca="false">IF(COUNTA(B1004:N1004)=0,"",ROW()-5)</f>
        <v/>
      </c>
      <c r="B1004" s="11"/>
      <c r="C1004" s="20"/>
      <c r="D1004" s="11"/>
      <c r="E1004" s="20"/>
      <c r="F1004" s="20"/>
      <c r="G1004" s="20"/>
      <c r="H1004" s="20"/>
      <c r="I1004" s="11"/>
      <c r="J1004" s="11"/>
      <c r="K1004" s="11"/>
      <c r="L1004" s="20"/>
      <c r="M1004" s="20"/>
      <c r="N1004" s="20"/>
      <c r="O1004" s="21" t="str">
        <f aca="false">IF(COUNTA(B1004:N1004)=0,"",IF(COUNTA(B1004,E1004,F1004,G1004,H1004)&lt;5,"Missing info",IF(I1004="Yes","Replay – not counted","Counted")))</f>
        <v/>
      </c>
      <c r="P1004" s="21" t="str">
        <f aca="false">IF(OR(E1004="",F1004="",I1004="Yes"),"",IF(COUNTIFS($E$6:E1004,E1004,$F$6:F1004,F1004)&gt;1,"Same room listed above – replay?",IF(AND(K1004="Yes",N1004=""),"Borderline – describe it in Notes","")))</f>
        <v/>
      </c>
      <c r="Q1004" s="22" t="str">
        <f aca="false">IF(F1004="","",IF(COUNTIF($F$6:F1004,F1004)=1,1,0))</f>
        <v/>
      </c>
      <c r="R1004" s="22" t="str">
        <f aca="false">IF(H1004="","",IF(COUNTIF($H$6:H1004,H1004)=1,1,0))</f>
        <v/>
      </c>
    </row>
    <row r="1005" customFormat="false" ht="15" hidden="false" customHeight="false" outlineLevel="0" collapsed="false">
      <c r="A1005" s="19" t="str">
        <f aca="false">IF(COUNTA(B1005:N1005)=0,"",ROW()-5)</f>
        <v/>
      </c>
      <c r="B1005" s="11"/>
      <c r="C1005" s="20"/>
      <c r="D1005" s="11"/>
      <c r="E1005" s="20"/>
      <c r="F1005" s="20"/>
      <c r="G1005" s="20"/>
      <c r="H1005" s="20"/>
      <c r="I1005" s="11"/>
      <c r="J1005" s="11"/>
      <c r="K1005" s="11"/>
      <c r="L1005" s="20"/>
      <c r="M1005" s="20"/>
      <c r="N1005" s="20"/>
      <c r="O1005" s="21" t="str">
        <f aca="false">IF(COUNTA(B1005:N1005)=0,"",IF(COUNTA(B1005,E1005,F1005,G1005,H1005)&lt;5,"Missing info",IF(I1005="Yes","Replay – not counted","Counted")))</f>
        <v/>
      </c>
      <c r="P1005" s="21" t="str">
        <f aca="false">IF(OR(E1005="",F1005="",I1005="Yes"),"",IF(COUNTIFS($E$6:E1005,E1005,$F$6:F1005,F1005)&gt;1,"Same room listed above – replay?",IF(AND(K1005="Yes",N1005=""),"Borderline – describe it in Notes","")))</f>
        <v/>
      </c>
      <c r="Q1005" s="22" t="str">
        <f aca="false">IF(F1005="","",IF(COUNTIF($F$6:F1005,F1005)=1,1,0))</f>
        <v/>
      </c>
      <c r="R1005" s="22" t="str">
        <f aca="false">IF(H1005="","",IF(COUNTIF($H$6:H1005,H1005)=1,1,0))</f>
        <v/>
      </c>
    </row>
  </sheetData>
  <autoFilter ref="A4:P1005"/>
  <conditionalFormatting sqref="O6:O1005">
    <cfRule type="expression" priority="2" aboveAverage="0" equalAverage="0" bottom="0" percent="0" rank="0" text="" dxfId="7">
      <formula>O6="Counted"</formula>
    </cfRule>
    <cfRule type="expression" priority="3" aboveAverage="0" equalAverage="0" bottom="0" percent="0" rank="0" text="" dxfId="8">
      <formula>O6="Missing info"</formula>
    </cfRule>
    <cfRule type="expression" priority="4" aboveAverage="0" equalAverage="0" bottom="0" percent="0" rank="0" text="" dxfId="9">
      <formula>LEFT(O6,6)="Replay"</formula>
    </cfRule>
  </conditionalFormatting>
  <conditionalFormatting sqref="P6:P1005">
    <cfRule type="expression" priority="5" aboveAverage="0" equalAverage="0" bottom="0" percent="0" rank="0" text="" dxfId="10">
      <formula>P6&lt;&gt;""</formula>
    </cfRule>
  </conditionalFormatting>
  <dataValidations count="6">
    <dataValidation allowBlank="true" error="Enter a 4-digit year, e.g. 2019" errorStyle="stop" errorTitle="Year" operator="between" showDropDown="false" showErrorMessage="true" showInputMessage="false" sqref="B6:B1005" type="whole">
      <formula1>2000</formula1>
      <formula2>2099</formula2>
    </dataValidation>
    <dataValidation allowBlank="true" errorStyle="stop" operator="between" prompt="Pick from the arrow. Leave empty if you don't remember." promptTitle="Month (optional)" showDropDown="false" showErrorMessage="false" showInputMessage="true" sqref="C6:C1005" type="list">
      <formula1>"Jan,Feb,Mar,Apr,May,Jun,Jul,Aug,Sep,Oct,Nov,Dec"</formula1>
      <formula2>0</formula2>
    </dataValidation>
    <dataValidation allowBlank="true" error="Enter a day between 1 and 31, or leave it empty" errorStyle="stop" errorTitle="Day" operator="between" showDropDown="false" showErrorMessage="true" showInputMessage="false" sqref="D6:D1005" type="whole">
      <formula1>1</formula1>
      <formula2>31</formula2>
    </dataValidation>
    <dataValidation allowBlank="true" errorStyle="stop" operator="between" prompt="Pick Yes from the arrow if this is a game you already listed (incl. other paths or variations)." promptTitle="Replay?" showDropDown="false" showErrorMessage="false" showInputMessage="true" sqref="I6:I1005" type="list">
      <formula1>"Yes"</formula1>
      <formula2>0</formula2>
    </dataValidation>
    <dataValidation allowBlank="true" errorStyle="stop" operator="between" prompt="Pick Yes from the arrow if the room has closed since. It still counts." promptTitle="Room closed?" showDropDown="false" showErrorMessage="false" showInputMessage="true" sqref="J6:J1005" type="list">
      <formula1>"Yes"</formula1>
      <formula2>0</formula2>
    </dataValidation>
    <dataValidation allowBlank="true" errorStyle="stop" operator="between" prompt="Pick Yes for pop-ups, portable or other formats that may or may not count. Describe it in Notes." promptTitle="Borderline?" showDropDown="false" showErrorMessage="false" showInputMessage="true" sqref="K6:K1005" type="list">
      <formula1>"Yes"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26"/>
    <col collapsed="false" customWidth="true" hidden="false" outlineLevel="0" max="4" min="4" style="0" width="36"/>
  </cols>
  <sheetData>
    <row r="1" customFormat="false" ht="19.7" hidden="false" customHeight="false" outlineLevel="0" collapsed="false">
      <c r="A1" s="6" t="s">
        <v>104</v>
      </c>
    </row>
    <row r="2" customFormat="false" ht="15" hidden="false" customHeight="false" outlineLevel="0" collapsed="false">
      <c r="A2" s="7" t="s">
        <v>105</v>
      </c>
    </row>
    <row r="4" customFormat="false" ht="15" hidden="false" customHeight="false" outlineLevel="0" collapsed="false">
      <c r="A4" s="8" t="s">
        <v>106</v>
      </c>
      <c r="B4" s="9"/>
      <c r="C4" s="9"/>
      <c r="D4" s="9"/>
    </row>
    <row r="5" customFormat="false" ht="15" hidden="false" customHeight="false" outlineLevel="0" collapsed="false">
      <c r="A5" s="23" t="s">
        <v>107</v>
      </c>
      <c r="B5" s="24" t="n">
        <f aca="false">COUNTIF(Games!$O$6:$O$1005,"Counted")</f>
        <v>0</v>
      </c>
    </row>
    <row r="6" customFormat="false" ht="15" hidden="false" customHeight="false" outlineLevel="0" collapsed="false">
      <c r="A6" s="10" t="s">
        <v>108</v>
      </c>
      <c r="B6" s="19" t="n">
        <f aca="false">COUNTIFS(Games!$K$6:$K$1005,"Yes",Games!$O$6:$O$1005,"Counted")</f>
        <v>0</v>
      </c>
    </row>
    <row r="7" customFormat="false" ht="15" hidden="false" customHeight="false" outlineLevel="0" collapsed="false">
      <c r="A7" s="23" t="s">
        <v>109</v>
      </c>
      <c r="B7" s="24" t="n">
        <f aca="false">B5-B6</f>
        <v>0</v>
      </c>
    </row>
    <row r="8" customFormat="false" ht="15" hidden="false" customHeight="false" outlineLevel="0" collapsed="false">
      <c r="A8" s="10" t="s">
        <v>110</v>
      </c>
      <c r="B8" s="19" t="n">
        <f aca="false">COUNTIF(Games!$O$6:$O$1005,"Replay*")</f>
        <v>0</v>
      </c>
    </row>
    <row r="9" customFormat="false" ht="15" hidden="false" customHeight="false" outlineLevel="0" collapsed="false">
      <c r="A9" s="10" t="s">
        <v>111</v>
      </c>
      <c r="B9" s="19" t="n">
        <f aca="false">COUNTIF(Games!$O$6:$O$1005,"Missing info")</f>
        <v>0</v>
      </c>
    </row>
    <row r="10" customFormat="false" ht="15" hidden="false" customHeight="false" outlineLevel="0" collapsed="false">
      <c r="A10" s="10" t="s">
        <v>112</v>
      </c>
      <c r="B10" s="19" t="n">
        <f aca="false">COUNTIF(Games!$P$6:$P$1005,"Same*")</f>
        <v>0</v>
      </c>
    </row>
    <row r="11" customFormat="false" ht="15" hidden="false" customHeight="false" outlineLevel="0" collapsed="false">
      <c r="A11" s="10" t="s">
        <v>113</v>
      </c>
      <c r="B11" s="19" t="n">
        <f aca="false">COUNTIF(Games!$P$6:$P$1005,"Borderline*")</f>
        <v>0</v>
      </c>
    </row>
    <row r="12" customFormat="false" ht="15" hidden="false" customHeight="false" outlineLevel="0" collapsed="false">
      <c r="A12" s="10" t="s">
        <v>114</v>
      </c>
      <c r="B12" s="19" t="n">
        <f aca="false">COUNTIFS(Games!$J$6:$J$1005,"Yes",Games!$O$6:$O$1005,"Counted")</f>
        <v>0</v>
      </c>
    </row>
    <row r="13" customFormat="false" ht="15" hidden="false" customHeight="false" outlineLevel="0" collapsed="false">
      <c r="A13" s="10" t="s">
        <v>115</v>
      </c>
      <c r="B13" s="19" t="n">
        <f aca="false">COUNTIFS(Games!$M$6:$M$1005,"&lt;&gt;",Games!$O$6:$O$1005,"Counted")</f>
        <v>0</v>
      </c>
    </row>
    <row r="14" customFormat="false" ht="15" hidden="false" customHeight="false" outlineLevel="0" collapsed="false">
      <c r="A14" s="10" t="s">
        <v>116</v>
      </c>
      <c r="B14" s="19" t="n">
        <f aca="false">SUM(Games!$Q$6:$Q$1005)</f>
        <v>0</v>
      </c>
    </row>
    <row r="15" customFormat="false" ht="15" hidden="false" customHeight="false" outlineLevel="0" collapsed="false">
      <c r="A15" s="10" t="s">
        <v>117</v>
      </c>
      <c r="B15" s="19" t="n">
        <f aca="false">SUM(Games!$R$6:$R$1005)</f>
        <v>0</v>
      </c>
    </row>
    <row r="16" customFormat="false" ht="15" hidden="false" customHeight="false" outlineLevel="0" collapsed="false">
      <c r="A16" s="10" t="s">
        <v>118</v>
      </c>
      <c r="B16" s="25" t="str">
        <f aca="false">IF(COUNT(Games!$B$6:$B$1005)=0,"–",MIN(Games!$B$6:$B$1005))</f>
        <v>–</v>
      </c>
    </row>
    <row r="17" customFormat="false" ht="15" hidden="false" customHeight="false" outlineLevel="0" collapsed="false">
      <c r="A17" s="10" t="s">
        <v>119</v>
      </c>
      <c r="B17" s="25" t="str">
        <f aca="false">IF(COUNT(Games!$B$6:$B$1005)=0,"–",MAX(Games!$B$6:$B$1005))</f>
        <v>–</v>
      </c>
    </row>
    <row r="19" customFormat="false" ht="15" hidden="false" customHeight="false" outlineLevel="0" collapsed="false">
      <c r="A19" s="8" t="s">
        <v>120</v>
      </c>
      <c r="B19" s="9"/>
      <c r="C19" s="9"/>
      <c r="D19" s="9"/>
    </row>
    <row r="20" customFormat="false" ht="15" hidden="false" customHeight="false" outlineLevel="0" collapsed="false">
      <c r="A20" s="23" t="s">
        <v>121</v>
      </c>
      <c r="B20" s="26" t="n">
        <f aca="false">MIN(1,$B$5/100)</f>
        <v>0</v>
      </c>
      <c r="C20" s="27" t="str">
        <f aca="false">REPT("█",ROUND(MIN(1,$B$5/100)*20,0))&amp;REPT("░",20-ROUND(MIN(1,$B$5/100)*20,0))</f>
        <v>░░░░░░░░░░░░░░░░░░░░</v>
      </c>
      <c r="D20" s="23" t="str">
        <f aca="false">IF($B$5&lt;100,100-$B$5&amp;" games to go",IF($B$7&gt;=100,"Eligible ✓","Eligible only with borderline games"))</f>
        <v>100 games to go</v>
      </c>
    </row>
    <row r="21" customFormat="false" ht="15" hidden="false" customHeight="false" outlineLevel="0" collapsed="false">
      <c r="A21" s="23" t="s">
        <v>122</v>
      </c>
      <c r="B21" s="26" t="n">
        <f aca="false">MIN(1,$B$5/200)</f>
        <v>0</v>
      </c>
      <c r="C21" s="27" t="str">
        <f aca="false">REPT("█",ROUND(MIN(1,$B$5/200)*20,0))&amp;REPT("░",20-ROUND(MIN(1,$B$5/200)*20,0))</f>
        <v>░░░░░░░░░░░░░░░░░░░░</v>
      </c>
      <c r="D21" s="23" t="str">
        <f aca="false">IF($B$5&lt;200,200-$B$5&amp;" games to go",IF($B$7&gt;=200,"Eligible ✓","Eligible only with borderline games"))</f>
        <v>200 games to go</v>
      </c>
    </row>
    <row r="23" customFormat="false" ht="15" hidden="false" customHeight="false" outlineLevel="0" collapsed="false">
      <c r="A23" s="8" t="s">
        <v>123</v>
      </c>
      <c r="B23" s="9"/>
      <c r="C23" s="9"/>
      <c r="D23" s="9"/>
    </row>
    <row r="24" customFormat="false" ht="15" hidden="false" customHeight="false" outlineLevel="0" collapsed="false">
      <c r="A24" s="28" t="s">
        <v>124</v>
      </c>
      <c r="B24" s="29" t="str">
        <f aca="false">IF($B$5&gt;=100,"✓","✗")</f>
        <v>✗</v>
      </c>
    </row>
    <row r="25" customFormat="false" ht="15" hidden="false" customHeight="false" outlineLevel="0" collapsed="false">
      <c r="A25" s="28" t="s">
        <v>125</v>
      </c>
      <c r="B25" s="29" t="str">
        <f aca="false">IF($B$9=0,"✓","✗")</f>
        <v>✓</v>
      </c>
    </row>
    <row r="26" customFormat="false" ht="15" hidden="false" customHeight="false" outlineLevel="0" collapsed="false">
      <c r="A26" s="28" t="s">
        <v>126</v>
      </c>
      <c r="B26" s="29" t="str">
        <f aca="false">IF($B$10=0,"✓","✗")</f>
        <v>✓</v>
      </c>
    </row>
    <row r="27" customFormat="false" ht="15" hidden="false" customHeight="false" outlineLevel="0" collapsed="false">
      <c r="A27" s="28" t="s">
        <v>127</v>
      </c>
      <c r="B27" s="29" t="str">
        <f aca="false">IF($B$11=0,"✓","✗")</f>
        <v>✓</v>
      </c>
    </row>
    <row r="28" customFormat="false" ht="23.85" hidden="false" customHeight="false" outlineLevel="0" collapsed="false">
      <c r="A28" s="28" t="s">
        <v>128</v>
      </c>
      <c r="B28" s="29" t="str">
        <f aca="false">IF($B$5&lt;100,"–",IF($B$7&gt;=100,"✓","⚠"))</f>
        <v>–</v>
      </c>
    </row>
    <row r="29" customFormat="false" ht="15" hidden="false" customHeight="false" outlineLevel="0" collapsed="false">
      <c r="A29" s="28" t="s">
        <v>129</v>
      </c>
      <c r="B29" s="29" t="str">
        <f aca="false">IF(Applicant!$B$5&lt;&gt;"","✓","✗")</f>
        <v>✗</v>
      </c>
    </row>
    <row r="30" customFormat="false" ht="15" hidden="false" customHeight="false" outlineLevel="0" collapsed="false">
      <c r="A30" s="28" t="s">
        <v>130</v>
      </c>
      <c r="B30" s="29" t="str">
        <f aca="false">IF(COUNTA(Applicant!$B$11:$B$14)&gt;0,"✓","✗")</f>
        <v>✗</v>
      </c>
    </row>
    <row r="31" customFormat="false" ht="15" hidden="false" customHeight="false" outlineLevel="0" collapsed="false">
      <c r="A31" s="28" t="s">
        <v>131</v>
      </c>
      <c r="B31" s="29" t="str">
        <f aca="false">IF(Applicant!$B$17&lt;&gt;"","✓","✗")</f>
        <v>✗</v>
      </c>
    </row>
    <row r="33" customFormat="false" ht="15" hidden="false" customHeight="false" outlineLevel="0" collapsed="false">
      <c r="A33" s="8" t="s">
        <v>132</v>
      </c>
      <c r="B33" s="9"/>
      <c r="C33" s="9"/>
      <c r="D33" s="9"/>
    </row>
    <row r="34" customFormat="false" ht="15" hidden="false" customHeight="false" outlineLevel="0" collapsed="false">
      <c r="A34" s="30" t="s">
        <v>133</v>
      </c>
      <c r="B34" s="30" t="s">
        <v>134</v>
      </c>
    </row>
    <row r="35" customFormat="false" ht="15" hidden="false" customHeight="false" outlineLevel="0" collapsed="false">
      <c r="A35" s="31" t="s">
        <v>135</v>
      </c>
      <c r="B35" s="19" t="n">
        <f aca="false">COUNTIFS(Games!$B$6:$B$1005,"&lt;2014",Games!$O$6:$O$1005,"Counted")</f>
        <v>0</v>
      </c>
    </row>
    <row r="36" customFormat="false" ht="15" hidden="false" customHeight="false" outlineLevel="0" collapsed="false">
      <c r="A36" s="32" t="n">
        <v>2014</v>
      </c>
      <c r="B36" s="19" t="n">
        <f aca="false">COUNTIFS(Games!$B$6:$B$1005,A36,Games!$O$6:$O$1005,"Counted")</f>
        <v>0</v>
      </c>
    </row>
    <row r="37" customFormat="false" ht="15" hidden="false" customHeight="false" outlineLevel="0" collapsed="false">
      <c r="A37" s="32" t="n">
        <v>2015</v>
      </c>
      <c r="B37" s="19" t="n">
        <f aca="false">COUNTIFS(Games!$B$6:$B$1005,A37,Games!$O$6:$O$1005,"Counted")</f>
        <v>0</v>
      </c>
    </row>
    <row r="38" customFormat="false" ht="15" hidden="false" customHeight="false" outlineLevel="0" collapsed="false">
      <c r="A38" s="32" t="n">
        <v>2016</v>
      </c>
      <c r="B38" s="19" t="n">
        <f aca="false">COUNTIFS(Games!$B$6:$B$1005,A38,Games!$O$6:$O$1005,"Counted")</f>
        <v>0</v>
      </c>
    </row>
    <row r="39" customFormat="false" ht="15" hidden="false" customHeight="false" outlineLevel="0" collapsed="false">
      <c r="A39" s="32" t="n">
        <v>2017</v>
      </c>
      <c r="B39" s="19" t="n">
        <f aca="false">COUNTIFS(Games!$B$6:$B$1005,A39,Games!$O$6:$O$1005,"Counted")</f>
        <v>0</v>
      </c>
    </row>
    <row r="40" customFormat="false" ht="15" hidden="false" customHeight="false" outlineLevel="0" collapsed="false">
      <c r="A40" s="32" t="n">
        <v>2018</v>
      </c>
      <c r="B40" s="19" t="n">
        <f aca="false">COUNTIFS(Games!$B$6:$B$1005,A40,Games!$O$6:$O$1005,"Counted")</f>
        <v>0</v>
      </c>
    </row>
    <row r="41" customFormat="false" ht="15" hidden="false" customHeight="false" outlineLevel="0" collapsed="false">
      <c r="A41" s="32" t="n">
        <v>2019</v>
      </c>
      <c r="B41" s="19" t="n">
        <f aca="false">COUNTIFS(Games!$B$6:$B$1005,A41,Games!$O$6:$O$1005,"Counted")</f>
        <v>0</v>
      </c>
    </row>
    <row r="42" customFormat="false" ht="15" hidden="false" customHeight="false" outlineLevel="0" collapsed="false">
      <c r="A42" s="32" t="n">
        <v>2020</v>
      </c>
      <c r="B42" s="19" t="n">
        <f aca="false">COUNTIFS(Games!$B$6:$B$1005,A42,Games!$O$6:$O$1005,"Counted")</f>
        <v>0</v>
      </c>
    </row>
    <row r="43" customFormat="false" ht="15" hidden="false" customHeight="false" outlineLevel="0" collapsed="false">
      <c r="A43" s="32" t="n">
        <v>2021</v>
      </c>
      <c r="B43" s="19" t="n">
        <f aca="false">COUNTIFS(Games!$B$6:$B$1005,A43,Games!$O$6:$O$1005,"Counted")</f>
        <v>0</v>
      </c>
    </row>
    <row r="44" customFormat="false" ht="15" hidden="false" customHeight="false" outlineLevel="0" collapsed="false">
      <c r="A44" s="32" t="n">
        <v>2022</v>
      </c>
      <c r="B44" s="19" t="n">
        <f aca="false">COUNTIFS(Games!$B$6:$B$1005,A44,Games!$O$6:$O$1005,"Counted")</f>
        <v>0</v>
      </c>
    </row>
    <row r="45" customFormat="false" ht="15" hidden="false" customHeight="false" outlineLevel="0" collapsed="false">
      <c r="A45" s="32" t="n">
        <v>2023</v>
      </c>
      <c r="B45" s="19" t="n">
        <f aca="false">COUNTIFS(Games!$B$6:$B$1005,A45,Games!$O$6:$O$1005,"Counted")</f>
        <v>0</v>
      </c>
    </row>
    <row r="46" customFormat="false" ht="15" hidden="false" customHeight="false" outlineLevel="0" collapsed="false">
      <c r="A46" s="32" t="n">
        <v>2024</v>
      </c>
      <c r="B46" s="19" t="n">
        <f aca="false">COUNTIFS(Games!$B$6:$B$1005,A46,Games!$O$6:$O$1005,"Counted")</f>
        <v>0</v>
      </c>
    </row>
    <row r="47" customFormat="false" ht="15" hidden="false" customHeight="false" outlineLevel="0" collapsed="false">
      <c r="A47" s="32" t="n">
        <v>2025</v>
      </c>
      <c r="B47" s="19" t="n">
        <f aca="false">COUNTIFS(Games!$B$6:$B$1005,A47,Games!$O$6:$O$1005,"Counted")</f>
        <v>0</v>
      </c>
    </row>
    <row r="48" customFormat="false" ht="15" hidden="false" customHeight="false" outlineLevel="0" collapsed="false">
      <c r="A48" s="32" t="n">
        <v>2026</v>
      </c>
      <c r="B48" s="19" t="n">
        <f aca="false">COUNTIFS(Games!$B$6:$B$1005,A48,Games!$O$6:$O$1005,"Counted")</f>
        <v>0</v>
      </c>
    </row>
    <row r="49" customFormat="false" ht="15" hidden="false" customHeight="false" outlineLevel="0" collapsed="false">
      <c r="A49" s="32" t="n">
        <v>2027</v>
      </c>
      <c r="B49" s="19" t="n">
        <f aca="false">COUNTIFS(Games!$B$6:$B$1005,A49,Games!$O$6:$O$1005,"Counted")</f>
        <v>0</v>
      </c>
    </row>
    <row r="50" customFormat="false" ht="15" hidden="false" customHeight="false" outlineLevel="0" collapsed="false">
      <c r="A50" s="32" t="n">
        <v>2028</v>
      </c>
      <c r="B50" s="19" t="n">
        <f aca="false">COUNTIFS(Games!$B$6:$B$1005,A50,Games!$O$6:$O$1005,"Counted")</f>
        <v>0</v>
      </c>
    </row>
    <row r="51" customFormat="false" ht="15" hidden="false" customHeight="false" outlineLevel="0" collapsed="false">
      <c r="A51" s="32" t="n">
        <v>2029</v>
      </c>
      <c r="B51" s="19" t="n">
        <f aca="false">COUNTIFS(Games!$B$6:$B$1005,A51,Games!$O$6:$O$1005,"Counted")</f>
        <v>0</v>
      </c>
    </row>
    <row r="52" customFormat="false" ht="15" hidden="false" customHeight="false" outlineLevel="0" collapsed="false">
      <c r="A52" s="32" t="n">
        <v>2030</v>
      </c>
      <c r="B52" s="19" t="n">
        <f aca="false">COUNTIFS(Games!$B$6:$B$1005,A52,Games!$O$6:$O$1005,"Counted")</f>
        <v>0</v>
      </c>
    </row>
    <row r="53" customFormat="false" ht="15" hidden="false" customHeight="false" outlineLevel="0" collapsed="false">
      <c r="A53" s="33" t="s">
        <v>136</v>
      </c>
      <c r="B53" s="24" t="n">
        <f aca="false">SUM(B35:B52)</f>
        <v>0</v>
      </c>
    </row>
  </sheetData>
  <conditionalFormatting sqref="B24:B31">
    <cfRule type="expression" priority="2" aboveAverage="0" equalAverage="0" bottom="0" percent="0" rank="0" text="" dxfId="7">
      <formula>B24="✓"</formula>
    </cfRule>
    <cfRule type="expression" priority="3" aboveAverage="0" equalAverage="0" bottom="0" percent="0" rank="0" text="" dxfId="8">
      <formula>B24="✗"</formula>
    </cfRule>
    <cfRule type="expression" priority="4" aboveAverage="0" equalAverage="0" bottom="0" percent="0" rank="0" text="" dxfId="11">
      <formula>B24="⚠"</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2026-10-13T16:02:28Z</dcterms:created>
  <dc:creator>openpyxl</dc:creator>
  <dc:description/>
  <dc:language>en-US</dc:language>
  <cp:lastModifiedBy/>
  <dcterms:modified xsi:type="dcterms:W3CDTF">2026-10-13T16:02:29Z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